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<sst xmlns="http://schemas.openxmlformats.org/spreadsheetml/2006/main" count="1414" uniqueCount="770">
  <si>
    <t>УТВЕРЖДЕН</t>
  </si>
  <si>
    <t xml:space="preserve">распоряжением Главы </t>
  </si>
  <si>
    <t>Царицынского сельского поселения</t>
  </si>
  <si>
    <t>№3 от 18.01.2023 г</t>
  </si>
  <si>
    <t>РЕЕСТР МУНИЦИПАЛЬНОГО ИМУЩЕСТВА МУНИЦИПАЛЬНОГО ОБРАЗОВАНИЯ</t>
  </si>
  <si>
    <t>«ЦАРИЦЫНСКОЕ СЕЛЬСКОЕ ПОСЕЛЕНИЕ»</t>
  </si>
  <si>
    <t>НА 1 ЯНВАРЯ 2023 ГОДА</t>
  </si>
  <si>
    <r>
      <rPr>
        <b/>
        <sz val="10"/>
        <color indexed="10"/>
        <rFont val="Times New Roman"/>
        <family val="1"/>
      </rPr>
      <t>Раздел 1.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СВЕДЕНИЯ О МУНИЦИПАЛЬНОМ </t>
    </r>
    <r>
      <rPr>
        <b/>
        <sz val="10"/>
        <rFont val="Times New Roman"/>
        <family val="1"/>
      </rPr>
      <t>НЕДВИЖИМОМ</t>
    </r>
    <r>
      <rPr>
        <sz val="10"/>
        <rFont val="Times New Roman"/>
        <family val="1"/>
      </rPr>
      <t xml:space="preserve"> ИМУЩЕСТВЕ,  НАХОДЯЩЕМСЯ  В МУНИЦИПАЛЬНОЙ СОБСТВЕННОСТИ </t>
    </r>
  </si>
  <si>
    <t>МУНИЦИПАЛЬНОГО ОБРАЗОВАНИЯ «ЦАРИЦЫНСКОЕ СЕЛЬСКОЕ ПОСЕЛЕНИЕ»</t>
  </si>
  <si>
    <t>№ пп</t>
  </si>
  <si>
    <t>Наименование недвижимого имущества</t>
  </si>
  <si>
    <t xml:space="preserve">адрес (местонахождения)
недвижимого имущества
</t>
  </si>
  <si>
    <t>Кадастровый номер муниципального недвижимого имущества</t>
  </si>
  <si>
    <t>Площадь, протяженность и (или) иные параметры характеризующие физические свойства недвижимого имущества</t>
  </si>
  <si>
    <t xml:space="preserve">Сведения о балансовой стоимости недвижимого имущества и начисленной амортизации (износе)
(рублей)
</t>
  </si>
  <si>
    <t xml:space="preserve">Сведения об остаточной стоимости недвижимого имущества 
(рублей)
</t>
  </si>
  <si>
    <t>Сведения о кадастровой стоимости недвижимого имущества</t>
  </si>
  <si>
    <t>Дата возникновения 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</si>
  <si>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</si>
  <si>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(прекращения) права муниципальной собственности</t>
  </si>
  <si>
    <t xml:space="preserve">Сведения  о правообладателе муниципального недвижимого 
имущества
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</si>
  <si>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</si>
  <si>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Подраздел  1.1. Оперативное управление</t>
  </si>
  <si>
    <t>Нежилые помещения</t>
  </si>
  <si>
    <t>Здание клуба, 1987 года</t>
  </si>
  <si>
    <t>Волгоградская</t>
  </si>
  <si>
    <t>34:03:170002:</t>
  </si>
  <si>
    <t>пл.застрой-</t>
  </si>
  <si>
    <t>2005.12</t>
  </si>
  <si>
    <t>01120001</t>
  </si>
  <si>
    <t>МКУ "ЦКСООН"</t>
  </si>
  <si>
    <t>обл., Городи-</t>
  </si>
  <si>
    <t>:1145</t>
  </si>
  <si>
    <t>ки=208кв.м.</t>
  </si>
  <si>
    <t>ЦСП</t>
  </si>
  <si>
    <t>щенский р-н,</t>
  </si>
  <si>
    <t>пл.помеще-</t>
  </si>
  <si>
    <t>п. Царицын,</t>
  </si>
  <si>
    <t>ний=160кв.м</t>
  </si>
  <si>
    <t>ул.Централь-</t>
  </si>
  <si>
    <t>стр.объем =</t>
  </si>
  <si>
    <t>ная,, д. 13</t>
  </si>
  <si>
    <t>609куб.м.</t>
  </si>
  <si>
    <t>Итого по виду "Нежилые помещения"</t>
  </si>
  <si>
    <t>Сооружения</t>
  </si>
  <si>
    <t>Спортсооружение-турник</t>
  </si>
  <si>
    <t>п. Царицын, ул.</t>
  </si>
  <si>
    <t>2009.08</t>
  </si>
  <si>
    <t>01130001</t>
  </si>
  <si>
    <t>Адм-я ЦСП</t>
  </si>
  <si>
    <t>Центральная,33</t>
  </si>
  <si>
    <t>Детская площадка</t>
  </si>
  <si>
    <t>2009.09</t>
  </si>
  <si>
    <t>Центральная,13</t>
  </si>
  <si>
    <t>2010.05</t>
  </si>
  <si>
    <t>2011.08</t>
  </si>
  <si>
    <t>Центральная,37</t>
  </si>
  <si>
    <t>Бетонные площадки 6 шт</t>
  </si>
  <si>
    <t>2019.07</t>
  </si>
  <si>
    <t>01360123-30</t>
  </si>
  <si>
    <t>Бетонные площадки 6м2 3 шт</t>
  </si>
  <si>
    <t>п. Царицын</t>
  </si>
  <si>
    <t>2020.07</t>
  </si>
  <si>
    <t>01360132-34</t>
  </si>
  <si>
    <t>Бетонная площадка 16м2 1 шт</t>
  </si>
  <si>
    <t>п. Царицын, ул. Волгоградская (Царицын-2)</t>
  </si>
  <si>
    <t>Бетонные площадки 16м2 2 шт</t>
  </si>
  <si>
    <t>п. Царицын, ул. Сторожевая (ВЗБТ), ул. Придорожная (ВОЛТА)</t>
  </si>
  <si>
    <t>2020.09</t>
  </si>
  <si>
    <t>1360135-36</t>
  </si>
  <si>
    <t>Остановочный павильон</t>
  </si>
  <si>
    <t>2012.05</t>
  </si>
  <si>
    <t>ЦКСООН</t>
  </si>
  <si>
    <t>Бетонная площадка для мусорных контейнеров</t>
  </si>
  <si>
    <t>п. Царицын, ул. Центральная,33</t>
  </si>
  <si>
    <t>2018.12</t>
  </si>
  <si>
    <t>п. Царицын, ул. Центральная,35</t>
  </si>
  <si>
    <t>п. Царицын, ул. Новоселовская</t>
  </si>
  <si>
    <t>Итого по виду "Сооружения"</t>
  </si>
  <si>
    <t>Итого по подразделу 1.1</t>
  </si>
  <si>
    <t>Подраздел 1.2. Хозяйственное ведение</t>
  </si>
  <si>
    <t>Итого по подразделу 1.2</t>
  </si>
  <si>
    <t>Подраздел 1.3. Казна</t>
  </si>
  <si>
    <t>Земельный участок п.Царицын для размещ братской могилы 1996м2</t>
  </si>
  <si>
    <t>п.Царицын</t>
  </si>
  <si>
    <t>34:03:170001:2068</t>
  </si>
  <si>
    <t>1996м2</t>
  </si>
  <si>
    <t>2020.03</t>
  </si>
  <si>
    <t>34:03:170001:2068-34/109/2020-1</t>
  </si>
  <si>
    <t>2.</t>
  </si>
  <si>
    <t>Земельный участок п.Царицын ул.Московская для разм дет спорт площ 1545м2</t>
  </si>
  <si>
    <t>п.Царицын ул.Московская</t>
  </si>
  <si>
    <t>34:03:170001:2045</t>
  </si>
  <si>
    <t xml:space="preserve"> 1545м2</t>
  </si>
  <si>
    <t>2020.11</t>
  </si>
  <si>
    <t>34:03:170001:2045-34/110/2020-1</t>
  </si>
  <si>
    <t>Земельный участок п.Царицын ул.Центральная 5595м2 (шир.6м) для размещ автом дороги</t>
  </si>
  <si>
    <t>п.Царицын, ул.Центральная</t>
  </si>
  <si>
    <t>34:03:170001:2074</t>
  </si>
  <si>
    <t>5595м2 (шир.6м)</t>
  </si>
  <si>
    <t>2020.12</t>
  </si>
  <si>
    <t>34:03:170001:2074-34/110/2020-1</t>
  </si>
  <si>
    <t>Земельный участок п.Царицын пр. Энтузиастов для размещ спорт площ 1504м2</t>
  </si>
  <si>
    <t>п.Царицын пр. Энтузиастов</t>
  </si>
  <si>
    <t>34:03:170005:1373</t>
  </si>
  <si>
    <t>1504м2</t>
  </si>
  <si>
    <t>34:03:170005:1373-34/110/2020-1</t>
  </si>
  <si>
    <t>Земельный участок п.Царицын для размещ спорт площ 2638м2</t>
  </si>
  <si>
    <t>34:03:130008:922</t>
  </si>
  <si>
    <t xml:space="preserve"> 2638м2</t>
  </si>
  <si>
    <t>34:03:130008:922-34/209/2020-1</t>
  </si>
  <si>
    <t>Площадь п. Царицын, ул. Центральная 13</t>
  </si>
  <si>
    <t>п. Царицын, ул. Центральная 13</t>
  </si>
  <si>
    <t>2020.08</t>
  </si>
  <si>
    <t>Спортивная площадка (мини футбольное поле)</t>
  </si>
  <si>
    <t>п. Царицын, ул. Московская</t>
  </si>
  <si>
    <t>01400001</t>
  </si>
  <si>
    <t>Земельный участок п.Царицын для размещения системы водоснабжения 23713 м2</t>
  </si>
  <si>
    <t>34:03:000000:22389</t>
  </si>
  <si>
    <t>23713 м2</t>
  </si>
  <si>
    <t>34:03:000000:22389-34/110/2020-1</t>
  </si>
  <si>
    <t>Скважина в квартале "ВОЛТА" п. Царицын</t>
  </si>
  <si>
    <t>п.Царицын, кв-л ВОЛТА</t>
  </si>
  <si>
    <t>12.2022</t>
  </si>
  <si>
    <t>Б01400155</t>
  </si>
  <si>
    <t>Тротуар ул. Центральная п. Царицын</t>
  </si>
  <si>
    <t xml:space="preserve">п.Царицын, ул.Центральная </t>
  </si>
  <si>
    <t>1730,60 м2</t>
  </si>
  <si>
    <t>10.2021</t>
  </si>
  <si>
    <t>Б01400004</t>
  </si>
  <si>
    <t>Гидротехническое сооружение пруд «Микояновский»</t>
  </si>
  <si>
    <t>Волгоградская область, Городищенский район,Царицынское сельское поселение, 0,5км юго-западнее от п. Царицын</t>
  </si>
  <si>
    <t>34:03:170002:1226</t>
  </si>
  <si>
    <t>2638 м2</t>
  </si>
  <si>
    <t>05.2022</t>
  </si>
  <si>
    <t>Выписка 34:03:170002:1226-34/209/2021-3 от 14.04.2021г. ,Инв. Номер Б01400030</t>
  </si>
  <si>
    <t>Земельный участок п.Царицын,сельхоз.назнач.,82930м2 (+/-202) (пруд Микояновский)</t>
  </si>
  <si>
    <t>34:03:170002:20</t>
  </si>
  <si>
    <t>82930 м2 (+/-202)</t>
  </si>
  <si>
    <t>10.2022</t>
  </si>
  <si>
    <t>Выписка 34:03:170002:20-34/128/2022-1 от 26.10.22022г., инв. Номер Б01400032</t>
  </si>
  <si>
    <t>Дорога ул. Солнечная, п. Царицын, длина 1461м,ширина 6м, S= 8766м2,грунт</t>
  </si>
  <si>
    <t>8766 м2</t>
  </si>
  <si>
    <t>Дорога ул. Соловьиная, п. Царицын, длина 268м,ширина 6м, S=1608м2, грунт</t>
  </si>
  <si>
    <t>1608 м2</t>
  </si>
  <si>
    <t>Дорога ул. Свободная, п. Царицын, длина 231м,ширина 6м, S=1386м2, грунт</t>
  </si>
  <si>
    <t>1386 м2</t>
  </si>
  <si>
    <t>Дорога ул. Сосновая, п. Царицын, длина 341м,ширина 6м, S=2046м2, грунт</t>
  </si>
  <si>
    <t>2046 м2</t>
  </si>
  <si>
    <t>Дорога ул. Сосновая, п. Царицын, длина 380м,ширина 4,5м, S=1710м2, щебень</t>
  </si>
  <si>
    <t>1710 м2</t>
  </si>
  <si>
    <t>Дорога ул. Строителей, п. Царицын, длина 328м,ширина 6м, S=1968м2,грунт</t>
  </si>
  <si>
    <t>1968 м2</t>
  </si>
  <si>
    <t>Дорога ул. Садовая, п. Царицын, длина 207м,ширина 6м, S=1242м2, грунт</t>
  </si>
  <si>
    <t>1242 м2</t>
  </si>
  <si>
    <t>Дорога ул. Сиреневая, п. Царицын, длина 311м,ширина 4,5м, S=1399,5м2,щебень</t>
  </si>
  <si>
    <t>1399,5 м2</t>
  </si>
  <si>
    <t>Дорога ул. Рубиновая, п. Царицын, длина 247м,ширина 6м, S=1482м2,грунт</t>
  </si>
  <si>
    <t>1482 м2</t>
  </si>
  <si>
    <t>Дорога ул.Родниковая, п. Царицын, длина 319м,ширина 4,5м, S=1435,5м2, щебень</t>
  </si>
  <si>
    <t>1435,5 м2</t>
  </si>
  <si>
    <t>Дорога ул.Звёздная, п. Царицын, длина 222м,ширина 6м, S=1332м2, грунт</t>
  </si>
  <si>
    <t>1332 м2</t>
  </si>
  <si>
    <t>Дорога ул.Запрудная, п. Царицын, длина 418м,ширина 4,5м, S=1881м2, щебень</t>
  </si>
  <si>
    <t>1881 м2</t>
  </si>
  <si>
    <t>Дорога ул.Запрудная, п. Царицын, длина 307м,ширина 6м, S=1842м2, грунт</t>
  </si>
  <si>
    <t>1842 м2</t>
  </si>
  <si>
    <t>Дорога ул.Королёва, п. Царицын, длина 473м,ширина 6м, S=2838м2, грунт</t>
  </si>
  <si>
    <t>2838 м2</t>
  </si>
  <si>
    <t>Дорога ул.Калмыцкая, п. Царицын, длина 281м,ширина 4,5м, S=1264,5м2, щебень</t>
  </si>
  <si>
    <t>1264,5 м2</t>
  </si>
  <si>
    <t>Дорога ул.Курская, п. Царицын, длина 298м,ширина 6м, S=1788м2, грунт</t>
  </si>
  <si>
    <t>1788 м2</t>
  </si>
  <si>
    <t>Дорога ул.Дорожная, п. Царицын, длина 352м,ширина 6м, S=2112м2, грунт</t>
  </si>
  <si>
    <t>2112 м2</t>
  </si>
  <si>
    <t>Дорога ул.Янтарная, п. Царицын, длина 305м,ширина 6м, S=1830м2, грунт</t>
  </si>
  <si>
    <t>1830 м2</t>
  </si>
  <si>
    <t>Дорога ул. Тихая, п. Царицын, длина 610м,ширина 6м, S=3660м2, грунт</t>
  </si>
  <si>
    <t>3660 м2</t>
  </si>
  <si>
    <t>Дорога ул. Царицынская, п. Царицын, длина 1165м,ширина 6м, S=6990м2 , грунт</t>
  </si>
  <si>
    <t>6990 м2</t>
  </si>
  <si>
    <t>Дорога ул.Южная, п. Царицын, длина 365м,ширина 4,5м, S=1642,5м2, щебень</t>
  </si>
  <si>
    <t>1642,5 м2</t>
  </si>
  <si>
    <t>Дорога ул. Производственная, п. Царицын, длина 332м,ширина 6м, S=1992м2 , а/б</t>
  </si>
  <si>
    <t>1992 м2</t>
  </si>
  <si>
    <t>Дорога ул. Производственная, п. Царицын, длина 407м,ширина 4,5м, S=1831,50м2 , а/б</t>
  </si>
  <si>
    <t>1831,5 м2</t>
  </si>
  <si>
    <t>Дорога ул. Производственная, п. Царицын, длина 1054м,ширина 6м, S=6324м2 , грунт</t>
  </si>
  <si>
    <t>6324 м2</t>
  </si>
  <si>
    <t>Дорога ул. Приовражная, п. Царицын, длина 218м,ширина 4,5м, S=981м2 , щебень</t>
  </si>
  <si>
    <t>981 м2</t>
  </si>
  <si>
    <t>Дорога ул. Приовражная, п. Царицын, длина 109м,ширина 6м, S=654м2 , грунт</t>
  </si>
  <si>
    <t>654 м2</t>
  </si>
  <si>
    <t>Дорога ул. Песчаная, п. Царицын, длина 249м,ширина 6м, S=1494м2 , грунт</t>
  </si>
  <si>
    <t>1494 м2</t>
  </si>
  <si>
    <t>Дорога ул. Песчаная, п. Царицын, длина 444м,ширина 4,5м, S=1998м2 , щебень</t>
  </si>
  <si>
    <t>1998 м2</t>
  </si>
  <si>
    <t>Дорога ул. Молодёжная, п. Царицын, длина 587м,ширина 4,5м, S=2641,50м2 , щебень</t>
  </si>
  <si>
    <t>2641,50 м2</t>
  </si>
  <si>
    <t>Дорога ул. Молодёжная, п. Царицын, длина 371м,ширина 6м, S=2226м2 , грунт</t>
  </si>
  <si>
    <t>2226 м2</t>
  </si>
  <si>
    <t>Дорога ул. Московская, п. Царицын, длина 179м,ширина 4,5м, S=805,50м2 , щебень</t>
  </si>
  <si>
    <t>805,50 м2</t>
  </si>
  <si>
    <t>Дорога ул. Астраханская, п. Царицын, длина 227м,ширина 4,5м, S=1021,50м2 , щебень</t>
  </si>
  <si>
    <t>1021,50 м2</t>
  </si>
  <si>
    <t>Дорога ул. Абрикосовая, п. Царицын, длина 354м,ширина 4,5м, S=1593м2 , щебень</t>
  </si>
  <si>
    <t>1593 м2</t>
  </si>
  <si>
    <t>Дорога ул. Академическая, п. Царицын, длина 184м,ширина 4,5м, S=828м2 , щебень</t>
  </si>
  <si>
    <t>828 м2</t>
  </si>
  <si>
    <t>Дорога ул. Академическая, п. Царицын, длина 345м,ширина 6м, S=2070м2 ,грунт</t>
  </si>
  <si>
    <t>2070 м2</t>
  </si>
  <si>
    <t>Дорога ул. Институтская, п. Царицын, длина 252м,ширина 6м, S=1512м2 , грунт</t>
  </si>
  <si>
    <t>1512 м2</t>
  </si>
  <si>
    <t>Дорога ул. Горная, п. Царицын, длина 329м,ширина 6м, S=1974м2 , грунт</t>
  </si>
  <si>
    <t>1974 м2</t>
  </si>
  <si>
    <t>Дорога ул. Газовая, п. Царицын, длина 242м,ширина 6м, S=1452м2 , грунт</t>
  </si>
  <si>
    <t>1452 м2</t>
  </si>
  <si>
    <t>Дорога ул. Новосёловская, п. Царицын, длина 918м,ширина 6м, S=5508м2 , грунт</t>
  </si>
  <si>
    <t>5508 м2</t>
  </si>
  <si>
    <t>Дорога ул. Новосёловская, п. Царицын, длина 158м,ширина 4,5м, S=711м2 а/б</t>
  </si>
  <si>
    <t>711 м2</t>
  </si>
  <si>
    <t>Дорога ул. Новостроек, п. Царицын, длина 322м,ширина 6м, S=1932м2 , грунт</t>
  </si>
  <si>
    <t>1932 м2</t>
  </si>
  <si>
    <t>Дорога ул. Народная, п. Царицын, длина 489м,ширина 6м, S=2934м2 , грунт</t>
  </si>
  <si>
    <t>2934 м2</t>
  </si>
  <si>
    <t>Дорога ул. Окружная, п. Царицын, длина 333м,ширина 6м, S=1998м2 , грунт</t>
  </si>
  <si>
    <t>Дорога ул. Одесская , п. Царицын, длина 257м,ширина 4,5м, S=1156,5м2 , щебень</t>
  </si>
  <si>
    <t>1156,50 м2</t>
  </si>
  <si>
    <t>Дорога пер. Южный , п. Царицын, длина 314м,ширина 4,5м, S=1413м2 , щебень</t>
  </si>
  <si>
    <t>1413 м2</t>
  </si>
  <si>
    <t>Дорога пер. Южный , п. Царицын, длина 80м,ширина 6м, S=480м2 , грунт</t>
  </si>
  <si>
    <t>480 м2</t>
  </si>
  <si>
    <t>Дорога пер. Молодёжный , п. Царицын, длина 488м,ширина 6м, S=2928м2, грунт</t>
  </si>
  <si>
    <t>2928 м2</t>
  </si>
  <si>
    <t>Дорога пер. Тупиковый , п. Царицын, длина 139м,ширина 4,5м, S=625,5м2 , щебень</t>
  </si>
  <si>
    <t>625,50 м2</t>
  </si>
  <si>
    <t>Дорога пер. Придорожный , п. Царицын, длина 139м,ширина 4,5м, S=625,5м2 , щебень</t>
  </si>
  <si>
    <t>Дорога Проезд №1 , п. Царицын, длина 752м,ширина 4,5м, S=3384м2 , грунт</t>
  </si>
  <si>
    <t>3384 м2</t>
  </si>
  <si>
    <t>Дорога Проезд №1 , п. Царицын, длина 187м,ширина 4,5м, S=841,5м2 ,щебень</t>
  </si>
  <si>
    <t>841,50 м2</t>
  </si>
  <si>
    <t>Дорога ул. Сторожевая, кв-л ВЗБТ, длина 240м,ширина 4м, S=960м2 , а/б</t>
  </si>
  <si>
    <t>п. Царицын, кв-л ВЗБТ</t>
  </si>
  <si>
    <t>960 м2</t>
  </si>
  <si>
    <t>Дорога пр-кт Энтузиастов, кв-л ВЗБТ, длина 815м,ширина 6м, S=4890м2 , а/б</t>
  </si>
  <si>
    <t>4890 м2</t>
  </si>
  <si>
    <t>Дорога ул. Дачная, кв-л ВЗБТ, длина 80м,ширина 6м, S=480м2 , грунт</t>
  </si>
  <si>
    <t>Дорога ул. Дачная, кв-л ВЗБТ, длина 610м,ширина 4м, S=2440м2 а/б</t>
  </si>
  <si>
    <t>2440 м2</t>
  </si>
  <si>
    <t>Дорога ул. Машиностроителей, кв-л ВЗБТ, длина 109м,ширина 4м, S=436м2 , щебень</t>
  </si>
  <si>
    <t>436 м2</t>
  </si>
  <si>
    <t>Дорога ул. Машиностроителей, кв-л ВЗБТ, длина 382м,ширина 4м, S=1528м2 а/б</t>
  </si>
  <si>
    <t>1528 м2</t>
  </si>
  <si>
    <t>Дорога ул. Продольная, кв-л ВЗБТ, длина 671м,ширина 4м, S=2684м2 , а/б</t>
  </si>
  <si>
    <t>2684 м2</t>
  </si>
  <si>
    <t>Дорога ул. Продольная, кв-л ВЗБТ, длина 51м,ширина 3м, S=153м2 , щебень</t>
  </si>
  <si>
    <t>153 м2</t>
  </si>
  <si>
    <t xml:space="preserve">Дорога ул. Продольная, кв-л ВЗБТ, длина 167м,ширина 6м, S=1002м2 </t>
  </si>
  <si>
    <t>1002 м2</t>
  </si>
  <si>
    <t>Дорога ул. Царицынская, кв-л ВЗБТ, длина 195м,ширина 3м, S=585м2 , щебень</t>
  </si>
  <si>
    <t>585 м2</t>
  </si>
  <si>
    <t>Дорога ул. Царицынская, кв-л ВЗБТ, длина 51м,ширина 4м, S=204м2 ж/б плиты</t>
  </si>
  <si>
    <t>204 м2</t>
  </si>
  <si>
    <t>Дорога ул. Царицынская, кв-л ВЗБТ, длина 271м,ширина 6м, S=1626м2 , грунт</t>
  </si>
  <si>
    <t>1626 м2</t>
  </si>
  <si>
    <t>Дорога ул. Пионерская, кв-л ВЗБТ, длина 273м,ширина 4м, S=1092м2 а/б</t>
  </si>
  <si>
    <t>1092 м2</t>
  </si>
  <si>
    <t>Дорога ул. Профсоюзная, кв-л ВЗБТ, длина 165м,ширина 6м, S=990м2  а/б</t>
  </si>
  <si>
    <t>990 м2</t>
  </si>
  <si>
    <t>Дорога ул. Профсоюзная, кв-л ВЗБТ, длина 172м,ширина 3м, S=516м2 , щебень</t>
  </si>
  <si>
    <t>516 м2</t>
  </si>
  <si>
    <t>Дорога ул. Садовая, кв-л ВЗБТ, длина 353м,ширина 3м, S=1059м2 , щебень</t>
  </si>
  <si>
    <t>1059 м2</t>
  </si>
  <si>
    <t>Дорога ул. Степная, кв-л ВЗБТ, длина 228м,ширина 3м, S=684м2 ,щебень</t>
  </si>
  <si>
    <t>684 м2</t>
  </si>
  <si>
    <t>Дорога ул. Степная, кв-л ВЗБТ, длина 101м,ширина 6м, S=606м2  а/б</t>
  </si>
  <si>
    <t>606 м2</t>
  </si>
  <si>
    <t>Дорога ул. Волгоградская, кв-л Царицын-2, длина 81м,ширина 4,5м, S=364,50м2 , щебень</t>
  </si>
  <si>
    <t>п. Царицын, кв-л Царицын-2</t>
  </si>
  <si>
    <t>364,50 м2</t>
  </si>
  <si>
    <t>Дорога ул. Волгоградская, кв-л Царицын-2, длина 99м,ширина 3м, S=297м2 , щебень</t>
  </si>
  <si>
    <t>297 м2</t>
  </si>
  <si>
    <t>Дорога ул. Волгоградская, кв-л Царицын-2, длина 366м,ширина 6м, S=2196м2  а/б</t>
  </si>
  <si>
    <t>2196 м2</t>
  </si>
  <si>
    <t>Дорога ул. Волгоградская, кв-л Царицын-2, длина 193м,ширина 6м, S=1158м2  грунт</t>
  </si>
  <si>
    <t>1158 м2</t>
  </si>
  <si>
    <t>Дорога ул. Ленинградская, кв-л Царицын-2, длина 795м,ширина 4,5м, S=3577,50 м2  щебень</t>
  </si>
  <si>
    <t>3577,50 м2</t>
  </si>
  <si>
    <t>Дорога ул. Сочинская, кв-л Царицын-2, длина 666м,ширина 6м, S=3996 м2 щебень</t>
  </si>
  <si>
    <t>3996 м2</t>
  </si>
  <si>
    <t xml:space="preserve">Дорога ул. Сочинская, кв-л Царицын-2, длина 312м,ширина 6м, S=1872 м2 </t>
  </si>
  <si>
    <t>1872 м2</t>
  </si>
  <si>
    <t>Дорога ул. Тверская, кв-л Царицын-2, длина 177м,ширина 4,5м, S=796,5 м2  а/б</t>
  </si>
  <si>
    <t>796,50 м2</t>
  </si>
  <si>
    <t>Дорога ул. Киевская, кв-л Царицын-2, длина 266м,ширина 6м, S=1596 м2  а/б</t>
  </si>
  <si>
    <t>1596 м2</t>
  </si>
  <si>
    <t>Дорога ул. Киевская, кв-л Царицын-2, длина 244м,ширина 4,5м, S=1098 м2  а/б</t>
  </si>
  <si>
    <t>1098 м2</t>
  </si>
  <si>
    <t>Дорога ул. Киевская, кв-л Царицын-2, длина 276м,ширина 4,5м, S=1242 м2  щебень</t>
  </si>
  <si>
    <t>Дорога Хозпроезд №1, кв-л Царицын-2, длина 172м,ширина 4,5м, S=774 м2  грунт</t>
  </si>
  <si>
    <t>774 м2</t>
  </si>
  <si>
    <t>Дорога Хозпроезд №2, кв-л Царицын-2, длина 271м,ширина 4,5м, S=1219,50 м2  грунт</t>
  </si>
  <si>
    <t>1219,50 м2</t>
  </si>
  <si>
    <t>Дорога ул. Радужная,ДНТ Царицынское, длина 137м,ширина 6м, S=822 м2 грунт</t>
  </si>
  <si>
    <t>ДНТ Царицынское</t>
  </si>
  <si>
    <t>822 м2</t>
  </si>
  <si>
    <t>Дорога ул. Лазурная,ДНТ Царицынское, длина 161м,ширина 6м, S=966 м2 грунт</t>
  </si>
  <si>
    <t>966 м2</t>
  </si>
  <si>
    <t>Дорога ул. Янтарная,ДНТ Царицынское, длина 149м,ширина 6м, S=894 м2  грунт</t>
  </si>
  <si>
    <t>894 м2</t>
  </si>
  <si>
    <t>Дорога ул. Лесная,ДНТ Раздолье, длина 637м,ширина 6м, S=3822 м2  грунт</t>
  </si>
  <si>
    <t>ДНТ Раздолье</t>
  </si>
  <si>
    <t>3822 м2</t>
  </si>
  <si>
    <t>Дорога ул. Крымская,ДНТ Раздолье, длина 244м,ширина 6м, S=1464 м2  грунт</t>
  </si>
  <si>
    <t>1464 м2</t>
  </si>
  <si>
    <t>Дорога ул. Севастопольская, ДНТ Раздолье, длина 416м,ширина 6м, S=2496 м2  грунт</t>
  </si>
  <si>
    <t>2496 м2</t>
  </si>
  <si>
    <t>Дорога ул. Псковская, ДНТ Раздолье, длина 325м,ширина 6м, S=1950 м2 грунт</t>
  </si>
  <si>
    <t>1950 м2</t>
  </si>
  <si>
    <t>Дорога ул. Орловская ДНТ Раздолье, длина 112м,ширина 6м, S=672 м2  грунт</t>
  </si>
  <si>
    <t>672 м2</t>
  </si>
  <si>
    <t>Дорога ул. Тульская ДНТ Раздолье, длина 302м,ширина 6м, S=1812 м2  грунт</t>
  </si>
  <si>
    <t>1812 м2</t>
  </si>
  <si>
    <t>Дорога ул. Ярославская ДНТ Раздолье, длина 144м,ширина 6м, S=864 м2  грунт</t>
  </si>
  <si>
    <t>864 м2</t>
  </si>
  <si>
    <t>Дорога ул. Минская ДНТ Раздолье, длина 537м,ширина 6м, S=3222 м2  грунт</t>
  </si>
  <si>
    <t>3222 м2</t>
  </si>
  <si>
    <t>Дорога ул. Новороссийская ДНТ Раздолье, длина 197м,ширина 6м, S=1182 м2  грунт</t>
  </si>
  <si>
    <t>1182 м2</t>
  </si>
  <si>
    <t>Дорога ул. Полевая кв-л Волта, длина 351м,ширина 6м, S=2106 м2  грунт</t>
  </si>
  <si>
    <t>п. Царицын, кв-л Волта</t>
  </si>
  <si>
    <t>2106 м2</t>
  </si>
  <si>
    <t>Дорога ул. Полевая кв-л Волта, длина 137м,ширина 4,5м, S=616,50 м2  щебень</t>
  </si>
  <si>
    <t>616,50 м2</t>
  </si>
  <si>
    <t>Дорога ул. Цветочная кв-л Волта, длина 160м,ширина 6м, S=960 м2  грунт</t>
  </si>
  <si>
    <t>Дорога ул. Цветочная кв-л Волта, длина 94м,ширина 4,5м, S=423 м2  щебень</t>
  </si>
  <si>
    <t>423 м2</t>
  </si>
  <si>
    <t>Дорога ул. Вишнёвая кв-л Волта, длина 232м,ширина 6м, S=1392 м2  грунт</t>
  </si>
  <si>
    <t>1392 м2</t>
  </si>
  <si>
    <t>Дорога ул. Центральная кв-л Волта, длина 618м,ширина 4,5м, S=2781 м2  щебень</t>
  </si>
  <si>
    <t>2781 м2</t>
  </si>
  <si>
    <t>Дорога ул. Зелёная кв-л Волта, длина 223м,ширина 6м, S=1338 м2  а/б</t>
  </si>
  <si>
    <t>1338 м2</t>
  </si>
  <si>
    <t>Дорога ул. Зелёная кв-л Волта, длина 155м,ширина 6м, S=930 м2 ж/б плиты</t>
  </si>
  <si>
    <t>930 м2</t>
  </si>
  <si>
    <t>Дорога ул. Зелёная кв-л Волта, длина 62м,ширина 4,5м, S=279 м2  щебень</t>
  </si>
  <si>
    <t>279 м2</t>
  </si>
  <si>
    <t>Дорога ул. Дачная кв-л Волта, длина 270м,ширина 6м, S=1620 м2  грунт</t>
  </si>
  <si>
    <t>1620 м2</t>
  </si>
  <si>
    <t>Дорога ул. Дачная кв-л Волта, длина 938м,ширина 6м, S=5628 м2  щебень</t>
  </si>
  <si>
    <t>5628 м2</t>
  </si>
  <si>
    <t>Дорога ул. Приовражная кв-л Волта, длина 190м,ширина 4,5м, S=855 м2  щебень</t>
  </si>
  <si>
    <t>855 м2</t>
  </si>
  <si>
    <t>Дорога ул. Приовражная кв-л Волта, длина 690м,ширина 6м, S=4140 м2  грунт</t>
  </si>
  <si>
    <t>4140 м2</t>
  </si>
  <si>
    <t>Дорога ул. Придорожная кв-л Волта, длина 860м,ширина 4,5м, S=3870 м2  щебень</t>
  </si>
  <si>
    <t>3870 м2</t>
  </si>
  <si>
    <t>Итого по подразделу 1.3</t>
  </si>
  <si>
    <t>Итого по разделу 1</t>
  </si>
  <si>
    <r>
      <rPr>
        <b/>
        <sz val="10"/>
        <color indexed="10"/>
        <rFont val="Times New Roman"/>
        <family val="1"/>
      </rPr>
      <t xml:space="preserve">Раздел 2. </t>
    </r>
    <r>
      <rPr>
        <sz val="10"/>
        <rFont val="Times New Roman"/>
        <family val="1"/>
      </rPr>
      <t>СВЕДЕНИЯ О МУНИЦИПАЛЬНОМ ДВИЖИМОМ ИМУЩЕСТВЕ,  НАХОДЯЩЕМСЯ  В МУНИЦИПАЛЬНОЙ СОБСТВЕННОСТИ</t>
    </r>
  </si>
  <si>
    <t xml:space="preserve">МУНИЦИПАЛЬНОГО ОБРАЗОВАНИЯ «ЦАРИЦЫНСКОЕ СЕЛЬСКОЕ ПОСЕЛЕНИЕ» </t>
  </si>
  <si>
    <t>Наименование движимого имущества</t>
  </si>
  <si>
    <t>Количество и краткая характеристика движимого имущества</t>
  </si>
  <si>
    <t>Сведения о балансовой стоимости движимого имущества (рублей)</t>
  </si>
  <si>
    <t xml:space="preserve">Сведения о начисленной амортизации (износе) движимого имущества (рублей)
</t>
  </si>
  <si>
    <t xml:space="preserve">Сведения об остаточной стоимости движимого имущества
(рублей)
</t>
  </si>
  <si>
    <t>Дата возник-новения права муниципальной собственности</t>
  </si>
  <si>
    <t>Дата  прекращения права муниципальной собственности</t>
  </si>
  <si>
    <t>Инвентарный номер и реквизиты документов – оснований возникновения (прекращения) права муниципальной собственности на движимое имущество</t>
  </si>
  <si>
    <t xml:space="preserve">Сведения  о право-обладателе муници-пального движимого 
имущества
</t>
  </si>
  <si>
    <t>Сведения об установлен-ных в отно-шении муни-ципального движимого имущества ограничениях (обременени-ях) с указа-нием основания и даты их возникнове-ния или прекращения</t>
  </si>
  <si>
    <t>Подраздел  2.1. Оперативное управление</t>
  </si>
  <si>
    <t>Машины и оборудование</t>
  </si>
  <si>
    <t>Телевизор</t>
  </si>
  <si>
    <t>2007.11</t>
  </si>
  <si>
    <t>01040029</t>
  </si>
  <si>
    <t>Автомагнитола</t>
  </si>
  <si>
    <t>2009.10</t>
  </si>
  <si>
    <t>01040062</t>
  </si>
  <si>
    <t>Моноблок</t>
  </si>
  <si>
    <t>2012.11</t>
  </si>
  <si>
    <t>01040084</t>
  </si>
  <si>
    <t>Компьютер</t>
  </si>
  <si>
    <t>2007.08</t>
  </si>
  <si>
    <t>01040025</t>
  </si>
  <si>
    <t>Сплит-система</t>
  </si>
  <si>
    <t>2007.09</t>
  </si>
  <si>
    <t>01040026</t>
  </si>
  <si>
    <t>01040027</t>
  </si>
  <si>
    <t>Конвектор</t>
  </si>
  <si>
    <t>2007.12</t>
  </si>
  <si>
    <t>01040030</t>
  </si>
  <si>
    <t>Водонагреватель</t>
  </si>
  <si>
    <t>2008.09</t>
  </si>
  <si>
    <t>01040034</t>
  </si>
  <si>
    <t>Факс с беспров.тел</t>
  </si>
  <si>
    <t>01040096-97</t>
  </si>
  <si>
    <t>МФУ_ксерокс,принтер</t>
  </si>
  <si>
    <t>2015.03</t>
  </si>
  <si>
    <t>01040098</t>
  </si>
  <si>
    <t>Ноутбук</t>
  </si>
  <si>
    <t>01040099</t>
  </si>
  <si>
    <t>Принтер</t>
  </si>
  <si>
    <t>2006.07</t>
  </si>
  <si>
    <t>01380016</t>
  </si>
  <si>
    <t>01040028</t>
  </si>
  <si>
    <t>Монитор</t>
  </si>
  <si>
    <t>01040100-101</t>
  </si>
  <si>
    <t>Компьютер (с клав.)</t>
  </si>
  <si>
    <t>2016.11</t>
  </si>
  <si>
    <t>01040102</t>
  </si>
  <si>
    <t>Глубинный насос</t>
  </si>
  <si>
    <t>2016.02</t>
  </si>
  <si>
    <t>01040103</t>
  </si>
  <si>
    <t>2016.05</t>
  </si>
  <si>
    <t>01040104</t>
  </si>
  <si>
    <t>01040105</t>
  </si>
  <si>
    <t>Травокосилка</t>
  </si>
  <si>
    <t>2016.08</t>
  </si>
  <si>
    <t>01040106</t>
  </si>
  <si>
    <t>Комп-р IRU City 319</t>
  </si>
  <si>
    <t>2017.05</t>
  </si>
  <si>
    <t>01040107</t>
  </si>
  <si>
    <t>Принтер Canon</t>
  </si>
  <si>
    <t>2003.01</t>
  </si>
  <si>
    <t>01380013</t>
  </si>
  <si>
    <t>Принтер Canon LDP810</t>
  </si>
  <si>
    <t>01380014</t>
  </si>
  <si>
    <t>01380018</t>
  </si>
  <si>
    <t>Процессор</t>
  </si>
  <si>
    <t>01380019</t>
  </si>
  <si>
    <t>Компьютер ACER Verition</t>
  </si>
  <si>
    <t>2018.08</t>
  </si>
  <si>
    <t>01340020</t>
  </si>
  <si>
    <t>Монитор ЖК ACER V226HGL</t>
  </si>
  <si>
    <t>01340021</t>
  </si>
  <si>
    <t>Мотопомпа Husgvarna WSOP</t>
  </si>
  <si>
    <t>01340022</t>
  </si>
  <si>
    <t>Газонокосилка Husgvarna LC</t>
  </si>
  <si>
    <t>01340023</t>
  </si>
  <si>
    <t>Бензопила STIHL MS 250</t>
  </si>
  <si>
    <t>01340024</t>
  </si>
  <si>
    <t>Триммер STIHL-Мотокоса</t>
  </si>
  <si>
    <t>01340025</t>
  </si>
  <si>
    <t>Беспроводной телефон</t>
  </si>
  <si>
    <t>2018.09</t>
  </si>
  <si>
    <t>01340026</t>
  </si>
  <si>
    <t>Клавиатура</t>
  </si>
  <si>
    <t>2008.08</t>
  </si>
  <si>
    <t>01340027</t>
  </si>
  <si>
    <t>Памятник</t>
  </si>
  <si>
    <t>1010002</t>
  </si>
  <si>
    <t>Генератор бензиновый</t>
  </si>
  <si>
    <t>2019.05</t>
  </si>
  <si>
    <t>2019.12</t>
  </si>
  <si>
    <t>Горка нерж.</t>
  </si>
  <si>
    <t>01040124</t>
  </si>
  <si>
    <t>Детский игровой комплекс</t>
  </si>
  <si>
    <t>01040126</t>
  </si>
  <si>
    <t>Диван на ж/б ножках</t>
  </si>
  <si>
    <t>01040116-119</t>
  </si>
  <si>
    <t>Карусель</t>
  </si>
  <si>
    <t>01040121</t>
  </si>
  <si>
    <t>Карусель с рулем</t>
  </si>
  <si>
    <t>01040110</t>
  </si>
  <si>
    <t>Качалка-балансир</t>
  </si>
  <si>
    <t>01040109</t>
  </si>
  <si>
    <t>Качалка-балансир средняя</t>
  </si>
  <si>
    <t>01040120</t>
  </si>
  <si>
    <t>Качали на метал.стойках</t>
  </si>
  <si>
    <t>01040111</t>
  </si>
  <si>
    <t>Качали на метал.стойках средние</t>
  </si>
  <si>
    <t>01040122</t>
  </si>
  <si>
    <t>Песочница "Аквариум"</t>
  </si>
  <si>
    <t>01040125</t>
  </si>
  <si>
    <t>Песочница "Полянка"</t>
  </si>
  <si>
    <t>01040113</t>
  </si>
  <si>
    <t>Подвеска качели с сиденьем</t>
  </si>
  <si>
    <t>01040112;114</t>
  </si>
  <si>
    <t>Стенд "Объявления"</t>
  </si>
  <si>
    <t>0138033-38</t>
  </si>
  <si>
    <t>МФУ лазерное Pantum M6550NW</t>
  </si>
  <si>
    <t>01400006</t>
  </si>
  <si>
    <t>Чайник SONNEN 1,7л 2200Вт сталь</t>
  </si>
  <si>
    <t>01400004</t>
  </si>
  <si>
    <t>Тумба подкатная, цвет дуб шамони</t>
  </si>
  <si>
    <t>01400003</t>
  </si>
  <si>
    <t>Стеллаж металлический 200*100*40см 5 полок</t>
  </si>
  <si>
    <t>01400005</t>
  </si>
  <si>
    <t>Проектор</t>
  </si>
  <si>
    <t>2008.04</t>
  </si>
  <si>
    <t>0104001</t>
  </si>
  <si>
    <t>Экран</t>
  </si>
  <si>
    <t>0104002</t>
  </si>
  <si>
    <t>Цветомузыка</t>
  </si>
  <si>
    <t>0104003</t>
  </si>
  <si>
    <t>0104005</t>
  </si>
  <si>
    <t>Синтезатор</t>
  </si>
  <si>
    <t>1993.11</t>
  </si>
  <si>
    <t>0138003</t>
  </si>
  <si>
    <t>Музыкальный центр</t>
  </si>
  <si>
    <t>2001.12</t>
  </si>
  <si>
    <t>0138007</t>
  </si>
  <si>
    <t>2003.12</t>
  </si>
  <si>
    <t>0138015</t>
  </si>
  <si>
    <t>0138006</t>
  </si>
  <si>
    <t>Активн.аккустич.установка</t>
  </si>
  <si>
    <t>2012.07</t>
  </si>
  <si>
    <t>0138017</t>
  </si>
  <si>
    <t>Микрофонная стойка</t>
  </si>
  <si>
    <t>0138018</t>
  </si>
  <si>
    <t>Пульт управления</t>
  </si>
  <si>
    <t>0138019</t>
  </si>
  <si>
    <t>Кабель колоночный</t>
  </si>
  <si>
    <t>0138020</t>
  </si>
  <si>
    <t>Радиосистема М-250</t>
  </si>
  <si>
    <t>0138021</t>
  </si>
  <si>
    <t>Котел газовый</t>
  </si>
  <si>
    <t>2012.08</t>
  </si>
  <si>
    <t>0138022</t>
  </si>
  <si>
    <t>Счетчик газа BK G4T лев</t>
  </si>
  <si>
    <t>0138023</t>
  </si>
  <si>
    <t>Видеорегистратор 4-х канальч.</t>
  </si>
  <si>
    <t>2015.10</t>
  </si>
  <si>
    <t>0138024</t>
  </si>
  <si>
    <t>МФУ РЗ лазерный черный</t>
  </si>
  <si>
    <t>0138025</t>
  </si>
  <si>
    <t>Внешний жесткий диск</t>
  </si>
  <si>
    <t>0138026</t>
  </si>
  <si>
    <t>Планшет APPLE ipad Air сереб.</t>
  </si>
  <si>
    <t>0138027</t>
  </si>
  <si>
    <t>Компьютер Assus K 31 AH черн</t>
  </si>
  <si>
    <t>0138028</t>
  </si>
  <si>
    <t>Акустическая система BENERIGER D215D</t>
  </si>
  <si>
    <t>2018.02</t>
  </si>
  <si>
    <t>0138030</t>
  </si>
  <si>
    <t xml:space="preserve">Микшерный пульт </t>
  </si>
  <si>
    <t>0138031</t>
  </si>
  <si>
    <t>Вокальная радиосистема</t>
  </si>
  <si>
    <t>0138032</t>
  </si>
  <si>
    <t>Светодиодная много-лучевая система</t>
  </si>
  <si>
    <t>0138033</t>
  </si>
  <si>
    <t>МФУ лазерный цветной</t>
  </si>
  <si>
    <t>2019.03</t>
  </si>
  <si>
    <t>000001</t>
  </si>
  <si>
    <t>Ноутбук LENOVO</t>
  </si>
  <si>
    <t>000002</t>
  </si>
  <si>
    <t>Тумба подкатная</t>
  </si>
  <si>
    <t>000003</t>
  </si>
  <si>
    <t>Тепловентилятор 2000 Вт белый</t>
  </si>
  <si>
    <t>0138064</t>
  </si>
  <si>
    <t>Блокпост PC Z.1 Арочный металлодетектор</t>
  </si>
  <si>
    <t>2021.09</t>
  </si>
  <si>
    <t>0138066</t>
  </si>
  <si>
    <t>Водонагреватель электрический</t>
  </si>
  <si>
    <t>2021.10</t>
  </si>
  <si>
    <t>0138069</t>
  </si>
  <si>
    <t>Ноутбук Hiper Workbook N15RP,15,6",256Гб SSD, 8Гб</t>
  </si>
  <si>
    <t>2022.12</t>
  </si>
  <si>
    <t>Б01400042</t>
  </si>
  <si>
    <t>Шкаф офисный Aiko SL 150T-EL/2 1490*460*340мм электрон/ключ трейзер</t>
  </si>
  <si>
    <t>Б01400040</t>
  </si>
  <si>
    <t>Мотоблок ОКА МБ-1Д2М-10А Кадви 170F-2 7л.с.</t>
  </si>
  <si>
    <t>2022.11</t>
  </si>
  <si>
    <t>Б01400035</t>
  </si>
  <si>
    <t>Снегоуборщик СМ-0,6 Нева</t>
  </si>
  <si>
    <t>Б01400036</t>
  </si>
  <si>
    <t>Косилка роторная Заря-1 (г. Калуга) к мотоблоку Ока</t>
  </si>
  <si>
    <t>Б01400037</t>
  </si>
  <si>
    <t>Итого по виду "Машины и оборудование"</t>
  </si>
  <si>
    <t>Транспортные средства</t>
  </si>
  <si>
    <t>а/м Нива Шевроле ВАЗ 2123, 2004 года, двигатель 0066719</t>
  </si>
  <si>
    <t>2010.01</t>
  </si>
  <si>
    <t>01050005</t>
  </si>
  <si>
    <t>а/м Лада 212140, 2012 года, двигатель 9937636</t>
  </si>
  <si>
    <t>0138065</t>
  </si>
  <si>
    <t xml:space="preserve">ЦКСООН </t>
  </si>
  <si>
    <t>Автоприцеп МЗСА</t>
  </si>
  <si>
    <t>01050007</t>
  </si>
  <si>
    <t>Автомобиль LADA NIVA 2123, 2021 года, VIN X9L212300M0730883</t>
  </si>
  <si>
    <t>2021.06</t>
  </si>
  <si>
    <t>Б01400003</t>
  </si>
  <si>
    <t>Итого по виду "Транспортные средства"</t>
  </si>
  <si>
    <t>Производственный и хозяйственный инвентарь</t>
  </si>
  <si>
    <t>Стол прямой</t>
  </si>
  <si>
    <t>2008.03</t>
  </si>
  <si>
    <t>Стол эргономический</t>
  </si>
  <si>
    <t>Щит пожарный</t>
  </si>
  <si>
    <t>01060002-03</t>
  </si>
  <si>
    <t>Спорт.инвентарь</t>
  </si>
  <si>
    <t>01060007</t>
  </si>
  <si>
    <t>Информ.стенд</t>
  </si>
  <si>
    <t>2008.11</t>
  </si>
  <si>
    <t>01040040</t>
  </si>
  <si>
    <t>01040041</t>
  </si>
  <si>
    <t>Жалюзи</t>
  </si>
  <si>
    <t>2008.05</t>
  </si>
  <si>
    <t>01040031</t>
  </si>
  <si>
    <t>Гриф для штанги</t>
  </si>
  <si>
    <t>01040072</t>
  </si>
  <si>
    <t>Диски 31 мм 10 кг</t>
  </si>
  <si>
    <t>01040073-76</t>
  </si>
  <si>
    <t>Диски 31 мм 5 кг</t>
  </si>
  <si>
    <t>01040077-82</t>
  </si>
  <si>
    <t>Диски 31 мм 20 кг</t>
  </si>
  <si>
    <t>01040083-84</t>
  </si>
  <si>
    <t>Гантели 1, 5 и 8 кг.</t>
  </si>
  <si>
    <t>01040085-90</t>
  </si>
  <si>
    <t>Маникен Боксерский</t>
  </si>
  <si>
    <t>01040091</t>
  </si>
  <si>
    <t>Шведская стенка</t>
  </si>
  <si>
    <t>01040092</t>
  </si>
  <si>
    <t>Силовой тренажер</t>
  </si>
  <si>
    <t>01040093</t>
  </si>
  <si>
    <t>Мат гимнастический</t>
  </si>
  <si>
    <t>01040094-95</t>
  </si>
  <si>
    <t>Гардероб</t>
  </si>
  <si>
    <t>01060018</t>
  </si>
  <si>
    <t>Кресло</t>
  </si>
  <si>
    <t>2008.02</t>
  </si>
  <si>
    <t>01060030</t>
  </si>
  <si>
    <t>Баннер 3*2</t>
  </si>
  <si>
    <t>2018.05</t>
  </si>
  <si>
    <t>01360113-114</t>
  </si>
  <si>
    <t>Баннер 2*1,5</t>
  </si>
  <si>
    <t>01360115</t>
  </si>
  <si>
    <t>Щит пожарный закрыт.типа</t>
  </si>
  <si>
    <t>01360116-118</t>
  </si>
  <si>
    <t>Комплект пож.инвентаря</t>
  </si>
  <si>
    <t>01360119-121</t>
  </si>
  <si>
    <t>Мнемосхема</t>
  </si>
  <si>
    <t>б/н</t>
  </si>
  <si>
    <t>Пожарн.емкость пласт.2000</t>
  </si>
  <si>
    <t>2018.11</t>
  </si>
  <si>
    <t>01360122</t>
  </si>
  <si>
    <t>Картридж к принтеру Pantum M6550NW</t>
  </si>
  <si>
    <t>01400205</t>
  </si>
  <si>
    <t>Многостульные секции</t>
  </si>
  <si>
    <t>0104007</t>
  </si>
  <si>
    <t>Баян</t>
  </si>
  <si>
    <t>2010.08</t>
  </si>
  <si>
    <t>0138016</t>
  </si>
  <si>
    <t>Рулонные шторы</t>
  </si>
  <si>
    <t>0138029</t>
  </si>
  <si>
    <t>2018.04</t>
  </si>
  <si>
    <t>0136036</t>
  </si>
  <si>
    <t>0136037</t>
  </si>
  <si>
    <t>Пандус переносной</t>
  </si>
  <si>
    <t>0136038</t>
  </si>
  <si>
    <t>Стол настольного тениса</t>
  </si>
  <si>
    <t>2018.10</t>
  </si>
  <si>
    <t>0136039</t>
  </si>
  <si>
    <t>Елка</t>
  </si>
  <si>
    <t>0138049</t>
  </si>
  <si>
    <t>Шкаф-купе</t>
  </si>
  <si>
    <t>Беспроводная микрофонная система Ritmix черная</t>
  </si>
  <si>
    <t>2021.05</t>
  </si>
  <si>
    <t>Тревожная кнопка Астра</t>
  </si>
  <si>
    <t>0138067</t>
  </si>
  <si>
    <t>Счетчик воды универсальный</t>
  </si>
  <si>
    <t>0138070</t>
  </si>
  <si>
    <t>СИКЗ-И-0-1 (сигнализатор загазованности)</t>
  </si>
  <si>
    <t>2021.11</t>
  </si>
  <si>
    <t>0138068</t>
  </si>
  <si>
    <t>Контейнер мусорный на колесах 1100л пластиковый зеленый для ТКО</t>
  </si>
  <si>
    <t>2022.03</t>
  </si>
  <si>
    <t>Б01400024</t>
  </si>
  <si>
    <t>Газонокосилка бензин STIHL RM248.0 T 6350-011-3433</t>
  </si>
  <si>
    <t>2022.05</t>
  </si>
  <si>
    <t>Б01400029</t>
  </si>
  <si>
    <t>Триммер STIHL - Мотокоса FS 250 GSB 230-2 4134-200-0336A</t>
  </si>
  <si>
    <t>Б01400028</t>
  </si>
  <si>
    <t>Пандус складной-переносной 2 п.м.</t>
  </si>
  <si>
    <t>2022.10</t>
  </si>
  <si>
    <t>Б01400033</t>
  </si>
  <si>
    <t>Итого по виду "Произв. и хоз. инвентарь"</t>
  </si>
  <si>
    <t>Прочие</t>
  </si>
  <si>
    <t>Костюм Военного женский р.100-108-16</t>
  </si>
  <si>
    <t>0138055</t>
  </si>
  <si>
    <t>Костюм Военного мужской р 54</t>
  </si>
  <si>
    <t>0138054</t>
  </si>
  <si>
    <t>Костюм Военного женский р.92-100-164</t>
  </si>
  <si>
    <t>0138053;56-57</t>
  </si>
  <si>
    <t>Костюм Военного женский р.96-104-164</t>
  </si>
  <si>
    <t>0138052;58-59</t>
  </si>
  <si>
    <t>Карнавальный костюм Солдат р.48</t>
  </si>
  <si>
    <t>0138051;,60-61</t>
  </si>
  <si>
    <t>Карнавальный костюм Солдат р.46</t>
  </si>
  <si>
    <t>0138050;62-63</t>
  </si>
  <si>
    <t>Итого по виду "Прочие"</t>
  </si>
  <si>
    <t>Итого по подразделу 2.1</t>
  </si>
  <si>
    <t>Подраздел 2.2. Хозяйственное ведение</t>
  </si>
  <si>
    <t>Итого по подразделу 2.2</t>
  </si>
  <si>
    <t>Подраздел 2.3. Казна</t>
  </si>
  <si>
    <t>Итого по подразделу 2.3</t>
  </si>
  <si>
    <t>Итого по разделу 2</t>
  </si>
  <si>
    <r>
      <rPr>
        <sz val="10"/>
        <color indexed="10"/>
        <rFont val="Times New Roman"/>
        <family val="1"/>
      </rPr>
      <t>Раздел 2 (акции).</t>
    </r>
    <r>
      <rPr>
        <sz val="10"/>
        <rFont val="Times New Roman"/>
        <family val="1"/>
      </rPr>
      <t xml:space="preserve"> СВЕДЕНИЯ ОБ АКЦИЯХ АКЦИОНЕРНЫХ ОБЩЕСТВ,  НАХОДЯЩИХСЯ  В МУНИЦИПАЛЬНОЙ СОБСТВЕННОСТИ</t>
    </r>
  </si>
  <si>
    <t xml:space="preserve">МУНИЦИПАЛЬНОГО ОБРАЗОВАНИЯ «ЦАРИЦЫНСКОЕ СЕЛЬСКОЕ ПОСЕЛЕНИЕ»  </t>
  </si>
  <si>
    <t>Наименование имущества - финансового актива - акции</t>
  </si>
  <si>
    <t>Наименование акционерного общества - эмитента</t>
  </si>
  <si>
    <t xml:space="preserve"> Основной государственный регистрационный номер акционерного общества - эмитента</t>
  </si>
  <si>
    <t>Количество акций, выпущенных акционерным обществом</t>
  </si>
  <si>
    <t>в том числе количество привилегированных акций</t>
  </si>
  <si>
    <t>Доля в уставном капитале акционерного общества, принадлежащая муниципальному образованию (в процентах)</t>
  </si>
  <si>
    <t>Номинальная стоимость акций</t>
  </si>
  <si>
    <t>Дата возникновения права муниципальной собственности</t>
  </si>
  <si>
    <t>Реквизиты документов – оснований возникновения (прекращения) права муниципальной собственности на движимое имущество</t>
  </si>
  <si>
    <t xml:space="preserve">Сведения  о правообладателе муниципального движимого 
имущества
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</si>
  <si>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или прекращения</t>
  </si>
  <si>
    <t>Акции</t>
  </si>
  <si>
    <t>ОАО "Газпром Волгоград"</t>
  </si>
  <si>
    <t>Итого по разделу 2 (акции)</t>
  </si>
  <si>
    <r>
      <rPr>
        <b/>
        <sz val="10"/>
        <color indexed="10"/>
        <rFont val="Times New Roman"/>
        <family val="1"/>
      </rPr>
      <t xml:space="preserve">Раздел 2 (доли в у/к). </t>
    </r>
    <r>
      <rPr>
        <sz val="10"/>
        <rFont val="Times New Roman"/>
        <family val="1"/>
      </rPr>
      <t xml:space="preserve">СВЕДЕНИЯ О ДОЛЯХ (ВКЛАДАХ) В УСТАВНЫХ (СКЛАДОЧНЫХ) КАПИТАЛАХ ХОЗЯЙСТВЕННЫХ ОБЩЕСТВ,  </t>
    </r>
  </si>
  <si>
    <t xml:space="preserve"> НАХОДЯЩИХСЯ  В МУНИЦИПАЛЬНОЙ СОБСТВЕННОСТИ МУНИЦИПАЛЬНОГО ОБРАЗОВАНИЯ «ЦАРИЦЫНСКОЕ СЕЛЬСКОЕ ПОСЕЛЕНИЕ»  </t>
  </si>
  <si>
    <t>Наименование имущества - финансового актива - доли в у/к</t>
  </si>
  <si>
    <t>Наименование хозяйственного общества, товарищества</t>
  </si>
  <si>
    <t>Основной государст-венный регистраци-онный номер  хозяйст-венного общества, товарищест-ва</t>
  </si>
  <si>
    <t>Размер уставного (складочно-го) капитала хозяйст-венного общества, товарищест-ва</t>
  </si>
  <si>
    <t>Доля муници-пального образова-ния в уставном (складоч-ном) капитале       ( в про-центах)</t>
  </si>
  <si>
    <t>Доля (балансовая стоимость доли) муниципального образования в уставном (складочном) капитале                   ( в рублях)</t>
  </si>
  <si>
    <t>Дата возник-новения права муниципаль-ной собст-вен-ности</t>
  </si>
  <si>
    <t>Дата прекращения права муниципаль-ной собст-вен-ности</t>
  </si>
  <si>
    <t>Реквизиты документов – оснований возникнове-ния (прекраще-ния) права муниципа-льной собствен-ности на движимое имущество</t>
  </si>
  <si>
    <t xml:space="preserve">Сведения  о право-обладателе муниципаль-
ного движи-
мого 
имущества
</t>
  </si>
  <si>
    <t>Подраздел 2.1. Оперативное управление</t>
  </si>
  <si>
    <t>Итого по разделу 2 (доли в у/к)</t>
  </si>
  <si>
    <r>
      <rPr>
        <b/>
        <sz val="10"/>
        <color indexed="10"/>
        <rFont val="Times New Roman"/>
        <family val="1"/>
      </rPr>
      <t xml:space="preserve">Раздел 3. </t>
    </r>
    <r>
      <rPr>
        <sz val="10"/>
        <rFont val="Times New Roman"/>
        <family val="1"/>
      </rPr>
      <t xml:space="preserve">СВЕДЕНИЯ О МУНИЦИПАЛЬНЫХ УНИТАРНЫХ ПРЕДПРИЯТИЯХ, УНИТАРНЫХ УЧРЕЖДЕНИЯХ, В КОТОРЫХ УЧРЕДИТЕЛЕМ (УЧАСТНИКОМ) </t>
    </r>
  </si>
  <si>
    <t xml:space="preserve">ЯВЛЯЕТСЯ МУНИЦИПАЛЬНОЕ ОБРАЗОВАНИЕ «ЦАРИЦЫНСКОЕ СЕЛЬСКОЕ ПОСЕЛЕНИЕ»  </t>
  </si>
  <si>
    <t>Полное наименование и организационно-правовая форма юридического лица</t>
  </si>
  <si>
    <t xml:space="preserve">Адрес (местонахождения) юридического лица
</t>
  </si>
  <si>
    <t xml:space="preserve">Основной государственный регистрационный номер и дата государственной регистрации </t>
  </si>
  <si>
    <t>Реквизиты документа - основания создания юридического лица (участия муници-пального образова-ния в создании (уставном капитале) ЮЛ);</t>
  </si>
  <si>
    <t>Размер уставного фонда (для    муни-ципаль-ных унитар-ных пред-приятий)</t>
  </si>
  <si>
    <t>Размер доли, при-надлежа-щей МУ в устав-ном (скла-дочном) капитале хозяйст-венного общест-ва, това-рищест-ва (в про-центах)</t>
  </si>
  <si>
    <t xml:space="preserve">Балансовая стоимость основных средств (фондов) (для муниципальных учреждений и муниципальных унитарных предприятий)
(рублей)
</t>
  </si>
  <si>
    <r>
      <rPr>
        <sz val="10"/>
        <rFont val="Arial Cyr"/>
        <family val="0"/>
      </rPr>
      <t>Начисленная амортизация (износ) основных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 xml:space="preserve">средств (фондов) (для муниципальных учреждений и муниципальных унитарных предприятий) (рублей)
</t>
    </r>
  </si>
  <si>
    <t xml:space="preserve">Сведения об остаточной стоимости  основных средств (фондов) (для муници-пальных учреждений и муници-пальных унитарных предприя-тий) (рублей)
(рублей)
</t>
  </si>
  <si>
    <t>Средне-списочная численность работников (для муници-пальных учреждений и муници-пальных унитарных предприятий)</t>
  </si>
  <si>
    <t>1.</t>
  </si>
  <si>
    <t xml:space="preserve"> Администрация Цари-</t>
  </si>
  <si>
    <t>1053455072330</t>
  </si>
  <si>
    <t>Решение СД</t>
  </si>
  <si>
    <t>х</t>
  </si>
  <si>
    <t xml:space="preserve"> цынского  сельского</t>
  </si>
  <si>
    <t>21.12.2005г.</t>
  </si>
  <si>
    <t>ЦСП № 5 от</t>
  </si>
  <si>
    <t xml:space="preserve"> поселения (МКУ)</t>
  </si>
  <si>
    <t>14.12.2005г. и</t>
  </si>
  <si>
    <t>Положение</t>
  </si>
  <si>
    <t>ул.Центральная д.13</t>
  </si>
  <si>
    <t>об Админи-</t>
  </si>
  <si>
    <t>страции ЦСП</t>
  </si>
  <si>
    <t>от 14.12.2005г</t>
  </si>
  <si>
    <t xml:space="preserve"> МКУ "Центр куль-</t>
  </si>
  <si>
    <t xml:space="preserve">Волгоградская обл., Городищенский р-н, п. Царицын, ул.Центральная д.13 </t>
  </si>
  <si>
    <t>1083455000276</t>
  </si>
  <si>
    <t xml:space="preserve"> турного и спортивно</t>
  </si>
  <si>
    <t>08.02.2008г.</t>
  </si>
  <si>
    <t>ЦСП № 26 от</t>
  </si>
  <si>
    <t xml:space="preserve"> -оздоровительного</t>
  </si>
  <si>
    <t>04.12.2008г. и</t>
  </si>
  <si>
    <t xml:space="preserve"> обслуживания насе-</t>
  </si>
  <si>
    <t>Устав МКУ</t>
  </si>
  <si>
    <t xml:space="preserve"> ления" Царицынского</t>
  </si>
  <si>
    <t>"ЦКСООН"</t>
  </si>
  <si>
    <t>сельского поселения</t>
  </si>
  <si>
    <t>ная, д. 13</t>
  </si>
  <si>
    <t>ЦСП от</t>
  </si>
  <si>
    <t>09.01.2008г.</t>
  </si>
  <si>
    <t>Итого по разделу 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</si>
</sst>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_ ;[RED]\-#,##0.00\ "/>
    <numFmt numFmtId="166" formatCode="@"/>
    <numFmt numFmtId="167" formatCode="0.00"/>
    <numFmt numFmtId="168" formatCode="General"/>
    <numFmt numFmtId="169" formatCode="0"/>
    <numFmt numFmtId="170" formatCode="dd/mm/yyyy"/>
    <numFmt numFmtId="171" formatCode="#,##0.00"/>
    <numFmt numFmtId="172" formatCode="#,##0"/>
  </numFmts>
  <fonts count="2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b/>
      <sz val="9"/>
      <color indexed="12"/>
      <name val="Arial Cyr"/>
      <family val="0"/>
    </font>
    <font>
      <b/>
      <sz val="8"/>
      <color indexed="48"/>
      <name val="Arial Cyr"/>
      <family val="0"/>
    </font>
    <font>
      <b/>
      <sz val="8"/>
      <color indexed="12"/>
      <name val="Arial"/>
      <family val="2"/>
    </font>
    <font>
      <b/>
      <sz val="10"/>
      <color indexed="48"/>
      <name val="Arial Cyr"/>
      <family val="0"/>
    </font>
    <font>
      <b/>
      <sz val="8"/>
      <color indexed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12"/>
      <name val="Arial"/>
      <family val="2"/>
    </font>
    <font>
      <b/>
      <sz val="10"/>
      <name val="Arial Cyr"/>
      <family val="0"/>
    </font>
    <font>
      <b/>
      <sz val="10"/>
      <color indexed="48"/>
      <name val="Arial"/>
      <family val="2"/>
    </font>
    <font>
      <sz val="10"/>
      <color indexed="48"/>
      <name val="Arial Cyr"/>
      <family val="0"/>
    </font>
    <font>
      <sz val="8"/>
      <color indexed="4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/>
    </xf>
    <xf numFmtId="164" fontId="1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10" fillId="0" borderId="1" xfId="0" applyFont="1" applyFill="1" applyBorder="1" applyAlignment="1">
      <alignment horizontal="left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right"/>
    </xf>
    <xf numFmtId="164" fontId="10" fillId="0" borderId="1" xfId="0" applyFont="1" applyFill="1" applyBorder="1" applyAlignment="1">
      <alignment horizontal="left" vertical="center"/>
    </xf>
    <xf numFmtId="164" fontId="0" fillId="0" borderId="2" xfId="0" applyFont="1" applyBorder="1" applyAlignment="1">
      <alignment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wrapText="1"/>
    </xf>
    <xf numFmtId="164" fontId="13" fillId="0" borderId="1" xfId="0" applyFont="1" applyBorder="1" applyAlignment="1">
      <alignment horizontal="center"/>
    </xf>
    <xf numFmtId="164" fontId="14" fillId="0" borderId="1" xfId="0" applyFont="1" applyBorder="1" applyAlignment="1">
      <alignment wrapText="1"/>
    </xf>
    <xf numFmtId="167" fontId="13" fillId="0" borderId="1" xfId="0" applyNumberFormat="1" applyFont="1" applyBorder="1" applyAlignment="1">
      <alignment horizontal="center"/>
    </xf>
    <xf numFmtId="164" fontId="13" fillId="0" borderId="3" xfId="0" applyFont="1" applyBorder="1" applyAlignment="1">
      <alignment wrapText="1"/>
    </xf>
    <xf numFmtId="167" fontId="15" fillId="0" borderId="1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/>
    </xf>
    <xf numFmtId="165" fontId="15" fillId="0" borderId="1" xfId="0" applyNumberFormat="1" applyFont="1" applyBorder="1" applyAlignment="1">
      <alignment/>
    </xf>
    <xf numFmtId="164" fontId="0" fillId="0" borderId="3" xfId="0" applyBorder="1" applyAlignment="1">
      <alignment/>
    </xf>
    <xf numFmtId="167" fontId="13" fillId="0" borderId="1" xfId="0" applyNumberFormat="1" applyFont="1" applyBorder="1" applyAlignment="1">
      <alignment/>
    </xf>
    <xf numFmtId="164" fontId="0" fillId="0" borderId="2" xfId="0" applyFont="1" applyBorder="1" applyAlignment="1">
      <alignment wrapText="1"/>
    </xf>
    <xf numFmtId="164" fontId="16" fillId="0" borderId="2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9" fontId="9" fillId="0" borderId="1" xfId="0" applyNumberFormat="1" applyFont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10" fillId="0" borderId="7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8" fillId="0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vertical="center"/>
    </xf>
    <xf numFmtId="164" fontId="10" fillId="0" borderId="1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wrapText="1"/>
    </xf>
    <xf numFmtId="165" fontId="15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64" fontId="8" fillId="0" borderId="1" xfId="0" applyFont="1" applyFill="1" applyBorder="1" applyAlignment="1">
      <alignment wrapText="1"/>
    </xf>
    <xf numFmtId="164" fontId="10" fillId="0" borderId="4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Border="1" applyAlignment="1">
      <alignment vertical="center"/>
    </xf>
    <xf numFmtId="167" fontId="10" fillId="0" borderId="4" xfId="0" applyNumberFormat="1" applyFont="1" applyFill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1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/>
    </xf>
    <xf numFmtId="167" fontId="10" fillId="0" borderId="1" xfId="0" applyNumberFormat="1" applyFont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wrapText="1"/>
    </xf>
    <xf numFmtId="164" fontId="13" fillId="0" borderId="2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wrapText="1"/>
    </xf>
    <xf numFmtId="165" fontId="9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4" fontId="8" fillId="0" borderId="7" xfId="0" applyFont="1" applyFill="1" applyBorder="1" applyAlignment="1">
      <alignment/>
    </xf>
    <xf numFmtId="164" fontId="10" fillId="0" borderId="7" xfId="0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/>
    </xf>
    <xf numFmtId="164" fontId="18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/>
    </xf>
    <xf numFmtId="166" fontId="19" fillId="0" borderId="1" xfId="0" applyNumberFormat="1" applyFont="1" applyBorder="1" applyAlignment="1">
      <alignment/>
    </xf>
    <xf numFmtId="166" fontId="19" fillId="0" borderId="1" xfId="0" applyNumberFormat="1" applyFont="1" applyBorder="1" applyAlignment="1">
      <alignment wrapText="1"/>
    </xf>
    <xf numFmtId="164" fontId="0" fillId="0" borderId="1" xfId="0" applyBorder="1" applyAlignment="1">
      <alignment horizontal="center" vertical="center"/>
    </xf>
    <xf numFmtId="171" fontId="10" fillId="0" borderId="1" xfId="0" applyNumberFormat="1" applyFont="1" applyBorder="1" applyAlignment="1">
      <alignment/>
    </xf>
    <xf numFmtId="171" fontId="10" fillId="0" borderId="1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16" fillId="0" borderId="1" xfId="0" applyFont="1" applyBorder="1" applyAlignment="1">
      <alignment/>
    </xf>
    <xf numFmtId="165" fontId="13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0" fillId="0" borderId="1" xfId="0" applyFont="1" applyBorder="1" applyAlignment="1">
      <alignment vertical="center"/>
    </xf>
    <xf numFmtId="172" fontId="12" fillId="0" borderId="1" xfId="0" applyNumberFormat="1" applyFont="1" applyBorder="1" applyAlignment="1">
      <alignment vertical="center" wrapText="1"/>
    </xf>
    <xf numFmtId="164" fontId="10" fillId="0" borderId="1" xfId="0" applyFont="1" applyFill="1" applyBorder="1" applyAlignment="1">
      <alignment vertical="top"/>
    </xf>
    <xf numFmtId="164" fontId="0" fillId="0" borderId="2" xfId="0" applyFill="1" applyBorder="1" applyAlignment="1">
      <alignment/>
    </xf>
    <xf numFmtId="167" fontId="0" fillId="0" borderId="1" xfId="0" applyNumberFormat="1" applyBorder="1" applyAlignment="1">
      <alignment/>
    </xf>
    <xf numFmtId="164" fontId="16" fillId="0" borderId="2" xfId="0" applyFont="1" applyBorder="1" applyAlignment="1">
      <alignment/>
    </xf>
    <xf numFmtId="165" fontId="10" fillId="0" borderId="4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4" fontId="13" fillId="0" borderId="1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/>
    </xf>
    <xf numFmtId="172" fontId="13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164" fontId="13" fillId="0" borderId="2" xfId="0" applyFont="1" applyBorder="1" applyAlignment="1">
      <alignment horizontal="left"/>
    </xf>
    <xf numFmtId="170" fontId="11" fillId="0" borderId="1" xfId="0" applyNumberFormat="1" applyFont="1" applyBorder="1" applyAlignment="1">
      <alignment horizontal="center"/>
    </xf>
    <xf numFmtId="164" fontId="13" fillId="0" borderId="2" xfId="0" applyFont="1" applyFill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548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2.375" style="0" customWidth="1"/>
    <col min="2" max="2" width="5.625" style="0" customWidth="1"/>
    <col min="3" max="3" width="22.25390625" style="0" customWidth="1"/>
    <col min="4" max="4" width="15.125" style="0" customWidth="1"/>
    <col min="5" max="5" width="13.75390625" style="0" customWidth="1"/>
    <col min="6" max="6" width="12.375" style="0" customWidth="1"/>
    <col min="7" max="7" width="13.375" style="0" customWidth="1"/>
    <col min="8" max="8" width="13.625" style="0" customWidth="1"/>
    <col min="9" max="9" width="7.00390625" style="0" customWidth="1"/>
    <col min="10" max="10" width="7.625" style="0" customWidth="1"/>
    <col min="11" max="11" width="7.875" style="0" customWidth="1"/>
    <col min="12" max="12" width="11.25390625" style="0" customWidth="1"/>
    <col min="13" max="13" width="13.50390625" style="0" customWidth="1"/>
    <col min="14" max="14" width="13.00390625" style="0" customWidth="1"/>
    <col min="16" max="17" width="12.25390625" style="0" customWidth="1"/>
    <col min="18" max="18" width="10.625" style="0" customWidth="1"/>
  </cols>
  <sheetData>
    <row r="1" ht="7.5" customHeight="1"/>
    <row r="2" spans="14:17" ht="12.75">
      <c r="N2" s="1" t="s">
        <v>0</v>
      </c>
      <c r="Q2" s="2"/>
    </row>
    <row r="3" spans="14:17" ht="12.75">
      <c r="N3" s="1" t="s">
        <v>1</v>
      </c>
      <c r="Q3" s="3"/>
    </row>
    <row r="4" spans="14:17" ht="12.75">
      <c r="N4" s="1" t="s">
        <v>2</v>
      </c>
      <c r="Q4" s="3"/>
    </row>
    <row r="5" spans="13:17" ht="14.25">
      <c r="M5" s="4" t="s">
        <v>3</v>
      </c>
      <c r="N5" s="4"/>
      <c r="Q5" s="2"/>
    </row>
    <row r="7" spans="7:9" ht="12.75">
      <c r="G7" s="5" t="s">
        <v>4</v>
      </c>
      <c r="H7" s="5"/>
      <c r="I7" s="5"/>
    </row>
    <row r="8" spans="7:9" ht="12.75">
      <c r="G8" s="5" t="s">
        <v>5</v>
      </c>
      <c r="H8" s="5"/>
      <c r="I8" s="5"/>
    </row>
    <row r="9" spans="7:9" ht="12.75">
      <c r="G9" s="5" t="s">
        <v>6</v>
      </c>
      <c r="H9" s="5"/>
      <c r="I9" s="5"/>
    </row>
    <row r="10" ht="12.75">
      <c r="I10" s="6"/>
    </row>
    <row r="11" spans="7:9" ht="14.25">
      <c r="G11" s="7" t="s">
        <v>7</v>
      </c>
      <c r="H11" s="5"/>
      <c r="I11" s="5"/>
    </row>
    <row r="12" spans="7:9" ht="12.75">
      <c r="G12" s="5" t="s">
        <v>8</v>
      </c>
      <c r="H12" s="5"/>
      <c r="I12" s="5"/>
    </row>
    <row r="13" spans="7:9" ht="12.75">
      <c r="G13" s="5"/>
      <c r="H13" s="5"/>
      <c r="I13" s="5"/>
    </row>
    <row r="14" ht="12.75">
      <c r="I14" s="6"/>
    </row>
    <row r="15" spans="2:14" ht="194.25" customHeight="1">
      <c r="B15" s="8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9" t="s">
        <v>20</v>
      </c>
      <c r="N15" s="10" t="s">
        <v>21</v>
      </c>
    </row>
    <row r="16" spans="2:14" ht="12.75">
      <c r="B16" s="11">
        <v>1</v>
      </c>
      <c r="C16" s="11">
        <f>B16+1</f>
        <v>2</v>
      </c>
      <c r="D16" s="11">
        <f>C16+1</f>
        <v>3</v>
      </c>
      <c r="E16" s="11">
        <f>D16+1</f>
        <v>4</v>
      </c>
      <c r="F16" s="11">
        <f>E16+1</f>
        <v>5</v>
      </c>
      <c r="G16" s="11">
        <f>F16+1</f>
        <v>6</v>
      </c>
      <c r="H16" s="11">
        <f>G16+1</f>
        <v>7</v>
      </c>
      <c r="I16" s="11">
        <f>H16+1</f>
        <v>8</v>
      </c>
      <c r="J16" s="11">
        <f>I16+1</f>
        <v>9</v>
      </c>
      <c r="K16" s="11">
        <f>J16+1</f>
        <v>10</v>
      </c>
      <c r="L16" s="11">
        <f>K16+1</f>
        <v>11</v>
      </c>
      <c r="M16" s="11">
        <f>L16+1</f>
        <v>12</v>
      </c>
      <c r="N16" s="11">
        <f>M16+1</f>
        <v>13</v>
      </c>
    </row>
    <row r="17" spans="2:14" ht="12.75">
      <c r="B17" s="12"/>
      <c r="C17" s="12"/>
      <c r="D17" s="12"/>
      <c r="E17" s="12"/>
      <c r="F17" s="12"/>
      <c r="G17" s="13" t="s">
        <v>22</v>
      </c>
      <c r="H17" s="13"/>
      <c r="I17" s="12"/>
      <c r="J17" s="12"/>
      <c r="K17" s="12"/>
      <c r="L17" s="12"/>
      <c r="M17" s="12"/>
      <c r="N17" s="12"/>
    </row>
    <row r="18" spans="2:14" ht="12.75">
      <c r="B18" s="12"/>
      <c r="C18" s="12"/>
      <c r="D18" s="12"/>
      <c r="E18" s="12"/>
      <c r="F18" s="12"/>
      <c r="G18" s="13" t="s">
        <v>23</v>
      </c>
      <c r="H18" s="13"/>
      <c r="I18" s="12"/>
      <c r="J18" s="12"/>
      <c r="K18" s="12"/>
      <c r="L18" s="12"/>
      <c r="M18" s="12"/>
      <c r="N18" s="12"/>
    </row>
    <row r="19" spans="2:14" ht="14.25">
      <c r="B19" s="13">
        <v>1</v>
      </c>
      <c r="C19" s="12" t="s">
        <v>24</v>
      </c>
      <c r="D19" s="14" t="s">
        <v>25</v>
      </c>
      <c r="E19" s="15" t="s">
        <v>26</v>
      </c>
      <c r="F19" s="15" t="s">
        <v>27</v>
      </c>
      <c r="G19" s="16">
        <v>997969.62</v>
      </c>
      <c r="H19" s="17">
        <v>981048.08</v>
      </c>
      <c r="I19" s="12"/>
      <c r="J19" s="18" t="s">
        <v>28</v>
      </c>
      <c r="K19" s="18"/>
      <c r="L19" s="19" t="s">
        <v>29</v>
      </c>
      <c r="M19" s="20" t="s">
        <v>30</v>
      </c>
      <c r="N19" s="12"/>
    </row>
    <row r="20" spans="2:14" ht="12.75">
      <c r="B20" s="13"/>
      <c r="C20" s="12"/>
      <c r="D20" s="14" t="s">
        <v>31</v>
      </c>
      <c r="E20" s="15" t="s">
        <v>32</v>
      </c>
      <c r="F20" s="15" t="s">
        <v>33</v>
      </c>
      <c r="G20" s="17"/>
      <c r="H20" s="17"/>
      <c r="I20" s="12"/>
      <c r="J20" s="12"/>
      <c r="K20" s="12"/>
      <c r="L20" s="12"/>
      <c r="M20" s="20" t="s">
        <v>34</v>
      </c>
      <c r="N20" s="12"/>
    </row>
    <row r="21" spans="2:14" ht="12.75">
      <c r="B21" s="13"/>
      <c r="C21" s="12"/>
      <c r="D21" s="14" t="s">
        <v>35</v>
      </c>
      <c r="E21" s="18"/>
      <c r="F21" s="15" t="s">
        <v>36</v>
      </c>
      <c r="G21" s="17"/>
      <c r="H21" s="17"/>
      <c r="I21" s="12"/>
      <c r="J21" s="12"/>
      <c r="K21" s="12"/>
      <c r="L21" s="12"/>
      <c r="M21" s="12"/>
      <c r="N21" s="12"/>
    </row>
    <row r="22" spans="2:14" ht="12.75">
      <c r="B22" s="13"/>
      <c r="C22" s="12"/>
      <c r="D22" s="14" t="s">
        <v>37</v>
      </c>
      <c r="E22" s="18"/>
      <c r="F22" s="15" t="s">
        <v>38</v>
      </c>
      <c r="G22" s="17"/>
      <c r="H22" s="17"/>
      <c r="I22" s="12"/>
      <c r="J22" s="12"/>
      <c r="K22" s="12"/>
      <c r="L22" s="12"/>
      <c r="M22" s="12"/>
      <c r="N22" s="12"/>
    </row>
    <row r="23" spans="2:14" ht="12.75">
      <c r="B23" s="13"/>
      <c r="C23" s="12"/>
      <c r="D23" s="14" t="s">
        <v>39</v>
      </c>
      <c r="E23" s="18"/>
      <c r="F23" s="15" t="s">
        <v>40</v>
      </c>
      <c r="G23" s="17"/>
      <c r="H23" s="17"/>
      <c r="I23" s="12"/>
      <c r="J23" s="12"/>
      <c r="K23" s="12"/>
      <c r="L23" s="12"/>
      <c r="M23" s="12"/>
      <c r="N23" s="12"/>
    </row>
    <row r="24" spans="2:14" ht="12.75">
      <c r="B24" s="13"/>
      <c r="C24" s="12"/>
      <c r="D24" s="14" t="s">
        <v>41</v>
      </c>
      <c r="E24" s="18"/>
      <c r="F24" s="15" t="s">
        <v>42</v>
      </c>
      <c r="G24" s="12"/>
      <c r="H24" s="12"/>
      <c r="I24" s="12"/>
      <c r="J24" s="12"/>
      <c r="K24" s="12"/>
      <c r="L24" s="12"/>
      <c r="M24" s="12"/>
      <c r="N24" s="12"/>
    </row>
    <row r="25" spans="2:14" ht="12.75">
      <c r="B25" s="13"/>
      <c r="C25" s="12" t="s">
        <v>43</v>
      </c>
      <c r="D25" s="14"/>
      <c r="E25" s="18"/>
      <c r="F25" s="15"/>
      <c r="G25" s="21">
        <f>SUM(G19:G24)</f>
        <v>997969.62</v>
      </c>
      <c r="H25" s="21">
        <f>SUM(H19:H24)</f>
        <v>981048.08</v>
      </c>
      <c r="I25" s="12"/>
      <c r="J25" s="12"/>
      <c r="K25" s="12"/>
      <c r="L25" s="12"/>
      <c r="M25" s="12"/>
      <c r="N25" s="12"/>
    </row>
    <row r="26" spans="2:14" ht="12.75">
      <c r="B26" s="13"/>
      <c r="C26" s="12"/>
      <c r="D26" s="14"/>
      <c r="E26" s="18"/>
      <c r="F26" s="15"/>
      <c r="G26" s="21"/>
      <c r="H26" s="21"/>
      <c r="I26" s="12"/>
      <c r="J26" s="12"/>
      <c r="K26" s="12"/>
      <c r="L26" s="12"/>
      <c r="M26" s="12"/>
      <c r="N26" s="12"/>
    </row>
    <row r="27" spans="2:14" ht="12.75">
      <c r="B27" s="13"/>
      <c r="C27" s="12"/>
      <c r="D27" s="14"/>
      <c r="E27" s="12"/>
      <c r="F27" s="22"/>
      <c r="G27" s="12" t="s">
        <v>44</v>
      </c>
      <c r="H27" s="12"/>
      <c r="I27" s="12"/>
      <c r="J27" s="12"/>
      <c r="K27" s="12"/>
      <c r="L27" s="12"/>
      <c r="M27" s="12"/>
      <c r="N27" s="12"/>
    </row>
    <row r="28" spans="2:14" ht="12.75">
      <c r="B28" s="13"/>
      <c r="C28" s="23"/>
      <c r="D28" s="24"/>
      <c r="E28" s="12"/>
      <c r="F28" s="22"/>
      <c r="G28" s="17"/>
      <c r="H28" s="17"/>
      <c r="I28" s="12"/>
      <c r="J28" s="12"/>
      <c r="K28" s="12"/>
      <c r="L28" s="13"/>
      <c r="M28" s="15"/>
      <c r="N28" s="12"/>
    </row>
    <row r="29" spans="2:14" ht="12.75">
      <c r="B29" s="13"/>
      <c r="C29" s="23"/>
      <c r="D29" s="25"/>
      <c r="E29" s="12"/>
      <c r="F29" s="22"/>
      <c r="G29" s="17"/>
      <c r="H29" s="17"/>
      <c r="I29" s="12"/>
      <c r="J29" s="12"/>
      <c r="K29" s="12"/>
      <c r="L29" s="12"/>
      <c r="M29" s="15"/>
      <c r="N29" s="12"/>
    </row>
    <row r="30" spans="2:14" ht="12.75">
      <c r="B30" s="13">
        <v>1</v>
      </c>
      <c r="C30" s="26" t="s">
        <v>45</v>
      </c>
      <c r="D30" s="14" t="s">
        <v>46</v>
      </c>
      <c r="E30" s="12"/>
      <c r="F30" s="12"/>
      <c r="G30" s="17">
        <v>6052</v>
      </c>
      <c r="H30" s="17">
        <v>0</v>
      </c>
      <c r="I30" s="12"/>
      <c r="J30" s="12" t="s">
        <v>47</v>
      </c>
      <c r="K30" s="12"/>
      <c r="L30" s="19" t="s">
        <v>48</v>
      </c>
      <c r="M30" s="27" t="s">
        <v>49</v>
      </c>
      <c r="N30" s="12"/>
    </row>
    <row r="31" spans="2:14" ht="12.75">
      <c r="B31" s="13"/>
      <c r="C31" s="12"/>
      <c r="D31" s="14" t="s">
        <v>50</v>
      </c>
      <c r="E31" s="12"/>
      <c r="F31" s="12"/>
      <c r="G31" s="12"/>
      <c r="H31" s="12"/>
      <c r="I31" s="12"/>
      <c r="J31" s="12"/>
      <c r="K31" s="12"/>
      <c r="L31" s="12"/>
      <c r="M31" s="15"/>
      <c r="N31" s="12"/>
    </row>
    <row r="32" spans="2:14" ht="12.75">
      <c r="B32" s="13">
        <v>2</v>
      </c>
      <c r="C32" s="23" t="s">
        <v>51</v>
      </c>
      <c r="D32" s="14" t="s">
        <v>46</v>
      </c>
      <c r="E32" s="12"/>
      <c r="F32" s="22"/>
      <c r="G32" s="17">
        <v>95700</v>
      </c>
      <c r="H32" s="17">
        <v>0</v>
      </c>
      <c r="I32" s="12"/>
      <c r="J32" s="12" t="s">
        <v>52</v>
      </c>
      <c r="K32" s="12"/>
      <c r="L32" s="13">
        <v>1040063</v>
      </c>
      <c r="M32" s="27" t="s">
        <v>49</v>
      </c>
      <c r="N32" s="12"/>
    </row>
    <row r="33" spans="2:14" ht="12.75">
      <c r="B33" s="13"/>
      <c r="C33" s="23"/>
      <c r="D33" s="14" t="s">
        <v>53</v>
      </c>
      <c r="E33" s="12"/>
      <c r="F33" s="22"/>
      <c r="G33" s="17"/>
      <c r="H33" s="17"/>
      <c r="I33" s="12"/>
      <c r="J33" s="12"/>
      <c r="K33" s="12"/>
      <c r="L33" s="13"/>
      <c r="M33" s="15"/>
      <c r="N33" s="12"/>
    </row>
    <row r="34" spans="2:14" ht="12.75">
      <c r="B34" s="13">
        <v>3</v>
      </c>
      <c r="C34" s="23" t="s">
        <v>51</v>
      </c>
      <c r="D34" s="14" t="s">
        <v>46</v>
      </c>
      <c r="E34" s="12"/>
      <c r="F34" s="22"/>
      <c r="G34" s="17">
        <v>50994</v>
      </c>
      <c r="H34" s="17">
        <v>0</v>
      </c>
      <c r="I34" s="12"/>
      <c r="J34" s="12" t="s">
        <v>54</v>
      </c>
      <c r="K34" s="12"/>
      <c r="L34" s="13">
        <v>1040064</v>
      </c>
      <c r="M34" s="27" t="s">
        <v>49</v>
      </c>
      <c r="N34" s="12"/>
    </row>
    <row r="35" spans="2:14" ht="12.75">
      <c r="B35" s="13"/>
      <c r="C35" s="23"/>
      <c r="D35" s="14" t="s">
        <v>50</v>
      </c>
      <c r="E35" s="12"/>
      <c r="F35" s="22"/>
      <c r="G35" s="17"/>
      <c r="H35" s="17"/>
      <c r="I35" s="12"/>
      <c r="J35" s="12"/>
      <c r="K35" s="12"/>
      <c r="L35" s="13"/>
      <c r="M35" s="15"/>
      <c r="N35" s="12"/>
    </row>
    <row r="36" spans="2:14" ht="12.75">
      <c r="B36" s="13">
        <v>4</v>
      </c>
      <c r="C36" s="23" t="s">
        <v>51</v>
      </c>
      <c r="D36" s="14" t="s">
        <v>46</v>
      </c>
      <c r="E36" s="12"/>
      <c r="F36" s="22"/>
      <c r="G36" s="17">
        <v>34000</v>
      </c>
      <c r="H36" s="17">
        <v>0</v>
      </c>
      <c r="I36" s="12"/>
      <c r="J36" s="12" t="s">
        <v>55</v>
      </c>
      <c r="K36" s="12"/>
      <c r="L36" s="13">
        <v>1040070</v>
      </c>
      <c r="M36" s="27" t="s">
        <v>49</v>
      </c>
      <c r="N36" s="12"/>
    </row>
    <row r="37" spans="2:14" ht="12.75">
      <c r="B37" s="13"/>
      <c r="C37" s="23"/>
      <c r="D37" s="14" t="s">
        <v>56</v>
      </c>
      <c r="E37" s="12"/>
      <c r="F37" s="22"/>
      <c r="G37" s="17"/>
      <c r="H37" s="17"/>
      <c r="I37" s="12"/>
      <c r="J37" s="12"/>
      <c r="K37" s="12"/>
      <c r="L37" s="13"/>
      <c r="M37" s="15"/>
      <c r="N37" s="12"/>
    </row>
    <row r="38" spans="2:14" ht="24.75">
      <c r="B38" s="13">
        <v>5</v>
      </c>
      <c r="C38" s="28" t="s">
        <v>57</v>
      </c>
      <c r="D38" s="14" t="s">
        <v>46</v>
      </c>
      <c r="E38" s="12"/>
      <c r="F38" s="22"/>
      <c r="G38" s="17">
        <v>180000</v>
      </c>
      <c r="H38" s="17">
        <v>0</v>
      </c>
      <c r="I38" s="12"/>
      <c r="J38" s="12" t="s">
        <v>58</v>
      </c>
      <c r="K38" s="12"/>
      <c r="L38" s="13" t="s">
        <v>59</v>
      </c>
      <c r="M38" s="27" t="s">
        <v>49</v>
      </c>
      <c r="N38" s="12"/>
    </row>
    <row r="39" spans="2:14" ht="14.25">
      <c r="B39" s="13"/>
      <c r="C39" s="23"/>
      <c r="D39" s="14" t="s">
        <v>53</v>
      </c>
      <c r="E39" s="12"/>
      <c r="F39" s="22"/>
      <c r="G39" s="17"/>
      <c r="H39" s="17"/>
      <c r="I39" s="12"/>
      <c r="J39" s="12"/>
      <c r="K39" s="12"/>
      <c r="L39" s="13"/>
      <c r="M39" s="15"/>
      <c r="N39" s="12"/>
    </row>
    <row r="40" spans="2:14" ht="24.75">
      <c r="B40" s="13">
        <v>6</v>
      </c>
      <c r="C40" s="28" t="s">
        <v>60</v>
      </c>
      <c r="D40" s="14" t="s">
        <v>61</v>
      </c>
      <c r="E40" s="12"/>
      <c r="F40" s="22"/>
      <c r="G40" s="17">
        <v>99000</v>
      </c>
      <c r="H40" s="17">
        <v>0</v>
      </c>
      <c r="I40" s="12"/>
      <c r="J40" s="12" t="s">
        <v>62</v>
      </c>
      <c r="K40" s="12"/>
      <c r="L40" s="19" t="s">
        <v>63</v>
      </c>
      <c r="M40" s="27" t="s">
        <v>49</v>
      </c>
      <c r="N40" s="12"/>
    </row>
    <row r="41" spans="2:14" ht="14.25">
      <c r="B41" s="13"/>
      <c r="C41" s="23"/>
      <c r="D41" s="14"/>
      <c r="E41" s="12"/>
      <c r="F41" s="22"/>
      <c r="G41" s="17"/>
      <c r="H41" s="17"/>
      <c r="I41" s="12"/>
      <c r="J41" s="12"/>
      <c r="K41" s="12"/>
      <c r="L41" s="13"/>
      <c r="M41" s="15"/>
      <c r="N41" s="12"/>
    </row>
    <row r="42" spans="2:14" ht="33.75">
      <c r="B42" s="13">
        <v>7</v>
      </c>
      <c r="C42" s="28" t="s">
        <v>64</v>
      </c>
      <c r="D42" s="29" t="s">
        <v>65</v>
      </c>
      <c r="E42" s="12"/>
      <c r="F42" s="22"/>
      <c r="G42" s="17">
        <v>93000</v>
      </c>
      <c r="H42" s="17">
        <v>0</v>
      </c>
      <c r="I42" s="12"/>
      <c r="J42" s="12" t="s">
        <v>62</v>
      </c>
      <c r="K42" s="12"/>
      <c r="L42" s="13">
        <v>1360131</v>
      </c>
      <c r="M42" s="27" t="s">
        <v>49</v>
      </c>
      <c r="N42" s="12"/>
    </row>
    <row r="43" spans="2:14" ht="14.25">
      <c r="B43" s="13"/>
      <c r="C43" s="23"/>
      <c r="D43" s="14"/>
      <c r="E43" s="12"/>
      <c r="F43" s="22"/>
      <c r="G43" s="17"/>
      <c r="H43" s="17"/>
      <c r="I43" s="12"/>
      <c r="J43" s="12"/>
      <c r="K43" s="12"/>
      <c r="L43" s="13"/>
      <c r="M43" s="15"/>
      <c r="N43" s="12"/>
    </row>
    <row r="44" spans="2:14" ht="54.75">
      <c r="B44" s="13">
        <v>8</v>
      </c>
      <c r="C44" s="28" t="s">
        <v>66</v>
      </c>
      <c r="D44" s="29" t="s">
        <v>67</v>
      </c>
      <c r="E44" s="12"/>
      <c r="F44" s="22"/>
      <c r="G44" s="17">
        <v>186000</v>
      </c>
      <c r="H44" s="17">
        <v>0</v>
      </c>
      <c r="I44" s="12"/>
      <c r="J44" s="12" t="s">
        <v>68</v>
      </c>
      <c r="K44" s="12"/>
      <c r="L44" s="13" t="s">
        <v>69</v>
      </c>
      <c r="M44" s="27" t="s">
        <v>49</v>
      </c>
      <c r="N44" s="12"/>
    </row>
    <row r="45" spans="2:14" ht="14.25">
      <c r="B45" s="13"/>
      <c r="C45" s="23"/>
      <c r="D45" s="14"/>
      <c r="E45" s="12"/>
      <c r="F45" s="22"/>
      <c r="G45" s="17"/>
      <c r="H45" s="17"/>
      <c r="I45" s="12"/>
      <c r="J45" s="12"/>
      <c r="K45" s="12"/>
      <c r="L45" s="13"/>
      <c r="M45" s="15"/>
      <c r="N45" s="12"/>
    </row>
    <row r="46" spans="2:14" ht="14.25">
      <c r="B46" s="13">
        <v>9</v>
      </c>
      <c r="C46" s="23" t="s">
        <v>70</v>
      </c>
      <c r="D46" s="14" t="s">
        <v>61</v>
      </c>
      <c r="E46" s="12"/>
      <c r="F46" s="12"/>
      <c r="G46" s="17">
        <v>65000</v>
      </c>
      <c r="H46" s="17">
        <v>0</v>
      </c>
      <c r="I46" s="12"/>
      <c r="J46" s="12" t="s">
        <v>71</v>
      </c>
      <c r="K46" s="12"/>
      <c r="L46" s="13">
        <v>1040071</v>
      </c>
      <c r="M46" s="30" t="s">
        <v>72</v>
      </c>
      <c r="N46" s="12"/>
    </row>
    <row r="47" spans="2:14" ht="12.75" customHeight="1">
      <c r="B47" s="31">
        <v>10</v>
      </c>
      <c r="C47" s="32" t="s">
        <v>73</v>
      </c>
      <c r="D47" s="33" t="s">
        <v>74</v>
      </c>
      <c r="E47" s="12"/>
      <c r="F47" s="12"/>
      <c r="G47" s="34">
        <v>32000</v>
      </c>
      <c r="H47" s="34">
        <v>0</v>
      </c>
      <c r="I47" s="12"/>
      <c r="J47" s="31" t="s">
        <v>75</v>
      </c>
      <c r="K47" s="12"/>
      <c r="L47" s="31">
        <v>1130008</v>
      </c>
      <c r="M47" s="35" t="s">
        <v>72</v>
      </c>
      <c r="N47" s="12"/>
    </row>
    <row r="48" spans="2:14" ht="14.25">
      <c r="B48" s="31"/>
      <c r="C48" s="32"/>
      <c r="D48" s="33"/>
      <c r="E48" s="12"/>
      <c r="F48" s="12"/>
      <c r="G48" s="34"/>
      <c r="H48" s="34"/>
      <c r="I48" s="12"/>
      <c r="J48" s="31"/>
      <c r="K48" s="12"/>
      <c r="L48" s="31"/>
      <c r="M48" s="35"/>
      <c r="N48" s="12"/>
    </row>
    <row r="49" spans="2:14" ht="12.75" customHeight="1">
      <c r="B49" s="31">
        <v>11</v>
      </c>
      <c r="C49" s="32" t="s">
        <v>73</v>
      </c>
      <c r="D49" s="33" t="s">
        <v>76</v>
      </c>
      <c r="E49" s="12"/>
      <c r="F49" s="12"/>
      <c r="G49" s="34">
        <v>32000</v>
      </c>
      <c r="H49" s="34">
        <v>0</v>
      </c>
      <c r="I49" s="12"/>
      <c r="J49" s="31" t="s">
        <v>75</v>
      </c>
      <c r="K49" s="12"/>
      <c r="L49" s="31">
        <v>1130008</v>
      </c>
      <c r="M49" s="35" t="s">
        <v>72</v>
      </c>
      <c r="N49" s="12"/>
    </row>
    <row r="50" spans="2:14" ht="14.25">
      <c r="B50" s="31"/>
      <c r="C50" s="32"/>
      <c r="D50" s="33"/>
      <c r="E50" s="12"/>
      <c r="F50" s="12"/>
      <c r="G50" s="34"/>
      <c r="H50" s="34"/>
      <c r="I50" s="12"/>
      <c r="J50" s="31"/>
      <c r="K50" s="12"/>
      <c r="L50" s="31"/>
      <c r="M50" s="35"/>
      <c r="N50" s="12"/>
    </row>
    <row r="51" spans="2:14" ht="12.75" customHeight="1">
      <c r="B51" s="31">
        <v>12</v>
      </c>
      <c r="C51" s="32" t="s">
        <v>73</v>
      </c>
      <c r="D51" s="33" t="s">
        <v>77</v>
      </c>
      <c r="E51" s="12"/>
      <c r="F51" s="12"/>
      <c r="G51" s="34">
        <v>32000</v>
      </c>
      <c r="H51" s="34">
        <v>0</v>
      </c>
      <c r="I51" s="12"/>
      <c r="J51" s="31" t="s">
        <v>75</v>
      </c>
      <c r="K51" s="12"/>
      <c r="L51" s="31">
        <v>1130008</v>
      </c>
      <c r="M51" s="35" t="s">
        <v>72</v>
      </c>
      <c r="N51" s="12"/>
    </row>
    <row r="52" spans="2:14" ht="14.25">
      <c r="B52" s="31"/>
      <c r="C52" s="32"/>
      <c r="D52" s="33"/>
      <c r="E52" s="12"/>
      <c r="F52" s="12"/>
      <c r="G52" s="34"/>
      <c r="H52" s="34"/>
      <c r="I52" s="12"/>
      <c r="J52" s="31"/>
      <c r="K52" s="12"/>
      <c r="L52" s="31"/>
      <c r="M52" s="35"/>
      <c r="N52" s="12"/>
    </row>
    <row r="53" spans="2:14" ht="12.75">
      <c r="B53" s="13"/>
      <c r="C53" s="36" t="s">
        <v>78</v>
      </c>
      <c r="D53" s="14"/>
      <c r="E53" s="12"/>
      <c r="F53" s="12"/>
      <c r="G53" s="17">
        <f>SUM(G30:G52)</f>
        <v>905746</v>
      </c>
      <c r="H53" s="17">
        <f>SUM(H30:H52)</f>
        <v>0</v>
      </c>
      <c r="I53" s="12"/>
      <c r="J53" s="12"/>
      <c r="K53" s="12"/>
      <c r="L53" s="12"/>
      <c r="M53" s="15"/>
      <c r="N53" s="12"/>
    </row>
    <row r="54" spans="2:14" ht="12.75">
      <c r="B54" s="13"/>
      <c r="C54" s="36" t="s">
        <v>79</v>
      </c>
      <c r="D54" s="14"/>
      <c r="E54" s="12"/>
      <c r="F54" s="12"/>
      <c r="G54" s="17">
        <f>G25+G53</f>
        <v>1903715.62</v>
      </c>
      <c r="H54" s="17">
        <f>H25+H53</f>
        <v>981048.08</v>
      </c>
      <c r="I54" s="12"/>
      <c r="J54" s="12"/>
      <c r="K54" s="12"/>
      <c r="L54" s="12"/>
      <c r="M54" s="15"/>
      <c r="N54" s="12"/>
    </row>
    <row r="55" spans="2:14" ht="12.75">
      <c r="B55" s="13"/>
      <c r="C55" s="12"/>
      <c r="D55" s="14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2.75">
      <c r="B56" s="13"/>
      <c r="C56" s="12"/>
      <c r="D56" s="12"/>
      <c r="E56" s="12"/>
      <c r="F56" s="12"/>
      <c r="G56" s="13" t="s">
        <v>80</v>
      </c>
      <c r="H56" s="13"/>
      <c r="I56" s="12"/>
      <c r="J56" s="12"/>
      <c r="K56" s="12"/>
      <c r="L56" s="12"/>
      <c r="M56" s="12"/>
      <c r="N56" s="12"/>
    </row>
    <row r="57" spans="2:14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ht="12.75">
      <c r="B58" s="13"/>
      <c r="C58" s="36" t="s">
        <v>81</v>
      </c>
      <c r="D58" s="12"/>
      <c r="E58" s="12"/>
      <c r="F58" s="12"/>
      <c r="G58" s="17">
        <f>G29+G57</f>
        <v>0</v>
      </c>
      <c r="H58" s="17">
        <f>H29+H57</f>
        <v>0</v>
      </c>
      <c r="I58" s="12"/>
      <c r="J58" s="12"/>
      <c r="K58" s="12"/>
      <c r="L58" s="12"/>
      <c r="M58" s="12"/>
      <c r="N58" s="12"/>
    </row>
    <row r="59" spans="2:14" ht="12.75"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2.75">
      <c r="B60" s="13"/>
      <c r="C60" s="12"/>
      <c r="D60" s="12"/>
      <c r="E60" s="12"/>
      <c r="F60" s="12"/>
      <c r="G60" s="13" t="s">
        <v>82</v>
      </c>
      <c r="H60" s="13"/>
      <c r="I60" s="12"/>
      <c r="J60" s="12"/>
      <c r="K60" s="12"/>
      <c r="L60" s="12"/>
      <c r="M60" s="12"/>
      <c r="N60" s="12"/>
    </row>
    <row r="61" spans="2:14" ht="14.25">
      <c r="B61" s="13"/>
      <c r="C61" s="12"/>
      <c r="D61" s="12"/>
      <c r="E61" s="12"/>
      <c r="F61" s="12"/>
      <c r="G61" s="13"/>
      <c r="H61" s="13"/>
      <c r="I61" s="12"/>
      <c r="J61" s="12"/>
      <c r="K61" s="12"/>
      <c r="L61" s="12"/>
      <c r="M61" s="12"/>
      <c r="N61" s="12"/>
    </row>
    <row r="62" spans="2:14" ht="47.25">
      <c r="B62" s="13">
        <v>1</v>
      </c>
      <c r="C62" s="28" t="s">
        <v>83</v>
      </c>
      <c r="D62" s="37" t="s">
        <v>84</v>
      </c>
      <c r="E62" s="38" t="s">
        <v>85</v>
      </c>
      <c r="F62" s="12" t="s">
        <v>86</v>
      </c>
      <c r="G62" s="39">
        <v>695765.68</v>
      </c>
      <c r="H62" s="39">
        <v>695765.68</v>
      </c>
      <c r="I62" s="12"/>
      <c r="J62" s="12" t="s">
        <v>87</v>
      </c>
      <c r="K62" s="12"/>
      <c r="L62" s="28" t="s">
        <v>88</v>
      </c>
      <c r="M62" s="27" t="s">
        <v>49</v>
      </c>
      <c r="N62" s="12"/>
    </row>
    <row r="63" spans="2:14" ht="14.25">
      <c r="B63" s="13"/>
      <c r="C63" s="12"/>
      <c r="D63" s="12"/>
      <c r="E63" s="12"/>
      <c r="F63" s="12"/>
      <c r="G63" s="13"/>
      <c r="H63" s="13"/>
      <c r="I63" s="12"/>
      <c r="J63" s="12"/>
      <c r="K63" s="12"/>
      <c r="L63" s="12"/>
      <c r="M63" s="12"/>
      <c r="N63" s="12"/>
    </row>
    <row r="64" spans="2:14" ht="47.25">
      <c r="B64" s="13" t="s">
        <v>89</v>
      </c>
      <c r="C64" s="28" t="s">
        <v>90</v>
      </c>
      <c r="D64" s="38" t="s">
        <v>91</v>
      </c>
      <c r="E64" s="38" t="s">
        <v>92</v>
      </c>
      <c r="F64" s="12" t="s">
        <v>93</v>
      </c>
      <c r="G64" s="39">
        <v>3157037.55</v>
      </c>
      <c r="H64" s="39">
        <v>3157037.55</v>
      </c>
      <c r="I64" s="12"/>
      <c r="J64" s="12" t="s">
        <v>94</v>
      </c>
      <c r="K64" s="12"/>
      <c r="L64" s="28" t="s">
        <v>95</v>
      </c>
      <c r="M64" s="27" t="s">
        <v>49</v>
      </c>
      <c r="N64" s="12"/>
    </row>
    <row r="65" spans="2:14" ht="14.25">
      <c r="B65" s="13"/>
      <c r="C65" s="12"/>
      <c r="D65" s="12"/>
      <c r="E65" s="12"/>
      <c r="F65" s="12"/>
      <c r="G65" s="13"/>
      <c r="H65" s="13"/>
      <c r="I65" s="12"/>
      <c r="J65" s="12"/>
      <c r="K65" s="12"/>
      <c r="L65" s="12"/>
      <c r="M65" s="12"/>
      <c r="N65" s="12"/>
    </row>
    <row r="66" spans="2:14" ht="58.5">
      <c r="B66" s="13">
        <v>3</v>
      </c>
      <c r="C66" s="28" t="s">
        <v>96</v>
      </c>
      <c r="D66" s="38" t="s">
        <v>97</v>
      </c>
      <c r="E66" s="38" t="s">
        <v>98</v>
      </c>
      <c r="F66" s="28" t="s">
        <v>99</v>
      </c>
      <c r="G66" s="39">
        <v>1936429.5</v>
      </c>
      <c r="H66" s="39">
        <v>1936429.5</v>
      </c>
      <c r="I66" s="12"/>
      <c r="J66" s="12" t="s">
        <v>100</v>
      </c>
      <c r="K66" s="12"/>
      <c r="L66" s="40" t="s">
        <v>101</v>
      </c>
      <c r="M66" s="27" t="s">
        <v>49</v>
      </c>
      <c r="N66" s="12"/>
    </row>
    <row r="67" spans="2:14" ht="14.25">
      <c r="B67" s="13"/>
      <c r="C67" s="28"/>
      <c r="D67" s="37"/>
      <c r="E67" s="38"/>
      <c r="F67" s="28"/>
      <c r="G67" s="39"/>
      <c r="H67" s="39"/>
      <c r="I67" s="12"/>
      <c r="J67" s="12"/>
      <c r="K67" s="12"/>
      <c r="L67" s="40"/>
      <c r="M67" s="27"/>
      <c r="N67" s="12"/>
    </row>
    <row r="68" spans="2:14" ht="69.75" customHeight="1">
      <c r="B68" s="13">
        <v>4</v>
      </c>
      <c r="C68" s="28" t="s">
        <v>102</v>
      </c>
      <c r="D68" s="38" t="s">
        <v>103</v>
      </c>
      <c r="E68" s="38" t="s">
        <v>104</v>
      </c>
      <c r="F68" s="28" t="s">
        <v>105</v>
      </c>
      <c r="G68" s="41">
        <v>1504</v>
      </c>
      <c r="H68" s="39">
        <v>0</v>
      </c>
      <c r="I68" s="12"/>
      <c r="J68" s="12" t="s">
        <v>100</v>
      </c>
      <c r="K68" s="12"/>
      <c r="L68" s="40" t="s">
        <v>106</v>
      </c>
      <c r="M68" s="27" t="s">
        <v>49</v>
      </c>
      <c r="N68" s="12"/>
    </row>
    <row r="69" spans="2:14" ht="14.25">
      <c r="B69" s="13"/>
      <c r="C69" s="28"/>
      <c r="D69" s="37"/>
      <c r="E69" s="38"/>
      <c r="F69" s="28"/>
      <c r="G69" s="39"/>
      <c r="H69" s="39"/>
      <c r="I69" s="12"/>
      <c r="J69" s="12"/>
      <c r="K69" s="12"/>
      <c r="L69" s="40"/>
      <c r="M69" s="27"/>
      <c r="N69" s="12"/>
    </row>
    <row r="70" spans="2:14" ht="47.25">
      <c r="B70" s="13">
        <v>5</v>
      </c>
      <c r="C70" s="28" t="s">
        <v>107</v>
      </c>
      <c r="D70" s="37" t="s">
        <v>84</v>
      </c>
      <c r="E70" s="42" t="s">
        <v>108</v>
      </c>
      <c r="F70" s="12" t="s">
        <v>109</v>
      </c>
      <c r="G70" s="37">
        <v>5390462.82</v>
      </c>
      <c r="H70" s="37">
        <v>5390462.82</v>
      </c>
      <c r="I70" s="12"/>
      <c r="J70" s="12" t="s">
        <v>100</v>
      </c>
      <c r="K70" s="12"/>
      <c r="L70" s="28" t="s">
        <v>110</v>
      </c>
      <c r="M70" s="27" t="s">
        <v>49</v>
      </c>
      <c r="N70" s="12"/>
    </row>
    <row r="71" spans="2:14" ht="14.25">
      <c r="B71" s="13"/>
      <c r="C71" s="28"/>
      <c r="D71" s="37"/>
      <c r="E71" s="42"/>
      <c r="F71" s="12"/>
      <c r="G71" s="37"/>
      <c r="H71" s="37"/>
      <c r="I71" s="12"/>
      <c r="J71" s="12"/>
      <c r="K71" s="12"/>
      <c r="L71" s="28"/>
      <c r="M71" s="27"/>
      <c r="N71" s="12"/>
    </row>
    <row r="72" spans="2:14" ht="24.75">
      <c r="B72" s="13">
        <v>6</v>
      </c>
      <c r="C72" s="28" t="s">
        <v>111</v>
      </c>
      <c r="D72" s="29" t="s">
        <v>112</v>
      </c>
      <c r="E72" s="12"/>
      <c r="F72" s="22"/>
      <c r="G72" s="43">
        <v>3533706.38</v>
      </c>
      <c r="H72" s="44">
        <v>3141072.34</v>
      </c>
      <c r="I72" s="12"/>
      <c r="J72" s="12" t="s">
        <v>113</v>
      </c>
      <c r="K72" s="12"/>
      <c r="L72" s="13">
        <v>1101120002</v>
      </c>
      <c r="M72" s="27" t="s">
        <v>49</v>
      </c>
      <c r="N72" s="12"/>
    </row>
    <row r="73" spans="2:14" ht="14.25">
      <c r="B73" s="13"/>
      <c r="C73" s="12"/>
      <c r="D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24.75">
      <c r="B74" s="13">
        <v>7</v>
      </c>
      <c r="C74" s="28" t="s">
        <v>114</v>
      </c>
      <c r="D74" s="29" t="s">
        <v>115</v>
      </c>
      <c r="E74" s="12"/>
      <c r="F74" s="23"/>
      <c r="G74" s="45">
        <v>665000</v>
      </c>
      <c r="H74" s="45">
        <v>665000</v>
      </c>
      <c r="I74" s="12"/>
      <c r="J74" s="12" t="s">
        <v>100</v>
      </c>
      <c r="K74" s="12"/>
      <c r="L74" s="19" t="s">
        <v>116</v>
      </c>
      <c r="M74" s="27" t="s">
        <v>49</v>
      </c>
      <c r="N74" s="12"/>
    </row>
    <row r="75" spans="2:14" ht="14.25">
      <c r="B75" s="13"/>
      <c r="C75" s="12"/>
      <c r="D75" s="12"/>
      <c r="E75" s="46"/>
      <c r="F75" s="12"/>
      <c r="G75" s="12"/>
      <c r="H75" s="12"/>
      <c r="I75" s="12"/>
      <c r="J75" s="12"/>
      <c r="K75" s="12"/>
      <c r="L75" s="12"/>
      <c r="M75" s="12"/>
      <c r="N75" s="12"/>
    </row>
    <row r="76" spans="2:14" ht="47.25">
      <c r="B76" s="13">
        <v>8</v>
      </c>
      <c r="C76" s="28" t="s">
        <v>117</v>
      </c>
      <c r="D76" s="37" t="s">
        <v>84</v>
      </c>
      <c r="E76" s="42" t="s">
        <v>118</v>
      </c>
      <c r="F76" s="12" t="s">
        <v>119</v>
      </c>
      <c r="G76" s="47">
        <v>13786738</v>
      </c>
      <c r="H76" s="47">
        <v>13786738</v>
      </c>
      <c r="I76" s="12"/>
      <c r="J76" s="12" t="s">
        <v>62</v>
      </c>
      <c r="K76" s="12"/>
      <c r="L76" s="28" t="s">
        <v>120</v>
      </c>
      <c r="M76" s="27" t="s">
        <v>49</v>
      </c>
      <c r="N76" s="12"/>
    </row>
    <row r="77" spans="2:14" ht="14.25">
      <c r="B77" s="13"/>
      <c r="C77" s="12"/>
      <c r="D77" s="12"/>
      <c r="E77" s="46"/>
      <c r="F77" s="12"/>
      <c r="G77" s="12"/>
      <c r="H77" s="12"/>
      <c r="I77" s="12"/>
      <c r="J77" s="12"/>
      <c r="K77" s="12"/>
      <c r="L77" s="12"/>
      <c r="M77" s="12"/>
      <c r="N77" s="12"/>
    </row>
    <row r="78" spans="2:14" ht="24.75">
      <c r="B78" s="13">
        <v>9</v>
      </c>
      <c r="C78" s="28" t="s">
        <v>121</v>
      </c>
      <c r="D78" s="38" t="s">
        <v>122</v>
      </c>
      <c r="E78" s="46"/>
      <c r="F78" s="12"/>
      <c r="G78" s="47">
        <v>1773442</v>
      </c>
      <c r="H78" s="47">
        <v>1773442</v>
      </c>
      <c r="I78" s="12"/>
      <c r="J78" s="12" t="s">
        <v>123</v>
      </c>
      <c r="K78" s="12"/>
      <c r="L78" s="12" t="s">
        <v>124</v>
      </c>
      <c r="M78" s="27" t="s">
        <v>49</v>
      </c>
      <c r="N78" s="12"/>
    </row>
    <row r="79" spans="2:14" ht="14.25">
      <c r="B79" s="13"/>
      <c r="C79" s="12"/>
      <c r="D79" s="12"/>
      <c r="E79" s="46"/>
      <c r="F79" s="12"/>
      <c r="G79" s="12"/>
      <c r="H79" s="12"/>
      <c r="I79" s="12"/>
      <c r="J79" s="12"/>
      <c r="K79" s="12"/>
      <c r="L79" s="12"/>
      <c r="M79" s="12"/>
      <c r="N79" s="12"/>
    </row>
    <row r="80" spans="2:14" ht="36">
      <c r="B80" s="13">
        <v>10</v>
      </c>
      <c r="C80" s="28" t="s">
        <v>125</v>
      </c>
      <c r="D80" s="38" t="s">
        <v>126</v>
      </c>
      <c r="E80" s="46"/>
      <c r="F80" s="23" t="s">
        <v>127</v>
      </c>
      <c r="G80" s="37">
        <v>3356073.01</v>
      </c>
      <c r="H80" s="37">
        <v>3356073.01</v>
      </c>
      <c r="I80" s="12"/>
      <c r="J80" s="12" t="s">
        <v>128</v>
      </c>
      <c r="K80" s="12"/>
      <c r="L80" s="28" t="s">
        <v>129</v>
      </c>
      <c r="M80" s="27" t="s">
        <v>49</v>
      </c>
      <c r="N80" s="12"/>
    </row>
    <row r="81" spans="2:14" ht="14.25">
      <c r="B81" s="13"/>
      <c r="C81" s="12"/>
      <c r="D81" s="12"/>
      <c r="E81" s="46"/>
      <c r="F81" s="12"/>
      <c r="G81" s="12"/>
      <c r="H81" s="12"/>
      <c r="I81" s="12"/>
      <c r="J81" s="12"/>
      <c r="K81" s="12"/>
      <c r="L81" s="12"/>
      <c r="M81" s="12"/>
      <c r="N81" s="12"/>
    </row>
    <row r="82" spans="2:14" ht="114.75">
      <c r="B82" s="13">
        <v>11</v>
      </c>
      <c r="C82" s="28" t="s">
        <v>130</v>
      </c>
      <c r="D82" s="38" t="s">
        <v>131</v>
      </c>
      <c r="E82" s="42" t="s">
        <v>132</v>
      </c>
      <c r="F82" s="12" t="s">
        <v>133</v>
      </c>
      <c r="G82" s="37">
        <v>182.61</v>
      </c>
      <c r="H82" s="37">
        <v>182.61</v>
      </c>
      <c r="I82" s="12"/>
      <c r="J82" s="12" t="s">
        <v>134</v>
      </c>
      <c r="K82" s="12"/>
      <c r="L82" s="28" t="s">
        <v>135</v>
      </c>
      <c r="M82" s="27" t="s">
        <v>49</v>
      </c>
      <c r="N82" s="12"/>
    </row>
    <row r="83" spans="2:14" ht="14.25">
      <c r="B83" s="13"/>
      <c r="C83" s="28"/>
      <c r="D83" s="38"/>
      <c r="E83" s="42"/>
      <c r="F83" s="12"/>
      <c r="G83" s="37"/>
      <c r="H83" s="37"/>
      <c r="I83" s="12"/>
      <c r="J83" s="12"/>
      <c r="K83" s="12"/>
      <c r="L83" s="28"/>
      <c r="M83" s="27"/>
      <c r="N83" s="12"/>
    </row>
    <row r="84" spans="2:14" ht="114.75">
      <c r="B84" s="13">
        <v>12</v>
      </c>
      <c r="C84" s="28" t="s">
        <v>136</v>
      </c>
      <c r="D84" s="38" t="s">
        <v>131</v>
      </c>
      <c r="E84" s="42" t="s">
        <v>137</v>
      </c>
      <c r="F84" s="28" t="s">
        <v>138</v>
      </c>
      <c r="G84" s="47">
        <v>49758</v>
      </c>
      <c r="H84" s="47">
        <v>49758</v>
      </c>
      <c r="I84" s="12"/>
      <c r="J84" s="12" t="s">
        <v>139</v>
      </c>
      <c r="K84" s="12"/>
      <c r="L84" s="28" t="s">
        <v>140</v>
      </c>
      <c r="M84" s="27" t="s">
        <v>49</v>
      </c>
      <c r="N84" s="12"/>
    </row>
    <row r="85" spans="2:14" ht="14.25">
      <c r="B85" s="13"/>
      <c r="C85" s="12"/>
      <c r="D85" s="12"/>
      <c r="E85" s="46"/>
      <c r="F85" s="12"/>
      <c r="G85" s="12"/>
      <c r="H85" s="12"/>
      <c r="I85" s="12"/>
      <c r="J85" s="12"/>
      <c r="K85" s="12"/>
      <c r="L85" s="12"/>
      <c r="M85" s="12"/>
      <c r="N85" s="12"/>
    </row>
    <row r="86" spans="2:14" ht="47.25">
      <c r="B86" s="13">
        <v>13</v>
      </c>
      <c r="C86" s="28" t="s">
        <v>141</v>
      </c>
      <c r="D86" s="37" t="s">
        <v>61</v>
      </c>
      <c r="E86" s="46"/>
      <c r="F86" s="12" t="s">
        <v>142</v>
      </c>
      <c r="G86" s="47">
        <v>1</v>
      </c>
      <c r="H86" s="47">
        <v>1</v>
      </c>
      <c r="I86" s="12"/>
      <c r="J86" s="12" t="s">
        <v>123</v>
      </c>
      <c r="K86" s="12"/>
      <c r="L86" s="12"/>
      <c r="M86" s="27" t="s">
        <v>49</v>
      </c>
      <c r="N86" s="12"/>
    </row>
    <row r="87" spans="2:14" ht="14.25">
      <c r="B87" s="13"/>
      <c r="C87" s="12"/>
      <c r="D87" s="37"/>
      <c r="E87" s="46"/>
      <c r="F87" s="12"/>
      <c r="G87" s="47"/>
      <c r="H87" s="47"/>
      <c r="I87" s="12"/>
      <c r="J87" s="12"/>
      <c r="K87" s="12"/>
      <c r="L87" s="12"/>
      <c r="M87" s="12"/>
      <c r="N87" s="12"/>
    </row>
    <row r="88" spans="2:14" ht="47.25">
      <c r="B88" s="13">
        <v>14</v>
      </c>
      <c r="C88" s="28" t="s">
        <v>143</v>
      </c>
      <c r="D88" s="37" t="s">
        <v>61</v>
      </c>
      <c r="E88" s="46"/>
      <c r="F88" s="12" t="s">
        <v>144</v>
      </c>
      <c r="G88" s="47">
        <v>1</v>
      </c>
      <c r="H88" s="47">
        <v>1</v>
      </c>
      <c r="I88" s="12"/>
      <c r="J88" s="12" t="s">
        <v>123</v>
      </c>
      <c r="K88" s="12"/>
      <c r="L88" s="12"/>
      <c r="M88" s="27" t="s">
        <v>49</v>
      </c>
      <c r="N88" s="12"/>
    </row>
    <row r="89" spans="2:14" ht="14.25">
      <c r="B89" s="13"/>
      <c r="C89" s="12"/>
      <c r="D89" s="37"/>
      <c r="E89" s="46"/>
      <c r="F89" s="12"/>
      <c r="G89" s="47"/>
      <c r="H89" s="47"/>
      <c r="I89" s="12"/>
      <c r="J89" s="12"/>
      <c r="K89" s="12"/>
      <c r="L89" s="12"/>
      <c r="M89" s="12"/>
      <c r="N89" s="12"/>
    </row>
    <row r="90" spans="2:14" ht="47.25">
      <c r="B90" s="13">
        <v>15</v>
      </c>
      <c r="C90" s="28" t="s">
        <v>145</v>
      </c>
      <c r="D90" s="37" t="s">
        <v>61</v>
      </c>
      <c r="E90" s="46"/>
      <c r="F90" s="12" t="s">
        <v>146</v>
      </c>
      <c r="G90" s="47">
        <v>1</v>
      </c>
      <c r="H90" s="47">
        <v>1</v>
      </c>
      <c r="I90" s="12"/>
      <c r="J90" s="12" t="s">
        <v>123</v>
      </c>
      <c r="K90" s="12"/>
      <c r="L90" s="12"/>
      <c r="M90" s="27" t="s">
        <v>49</v>
      </c>
      <c r="N90" s="12"/>
    </row>
    <row r="91" spans="2:14" ht="14.25">
      <c r="B91" s="13"/>
      <c r="C91" s="12"/>
      <c r="D91" s="37"/>
      <c r="E91" s="46"/>
      <c r="F91" s="12"/>
      <c r="G91" s="47"/>
      <c r="H91" s="47"/>
      <c r="I91" s="12"/>
      <c r="J91" s="12"/>
      <c r="K91" s="12"/>
      <c r="L91" s="12"/>
      <c r="M91" s="12"/>
      <c r="N91" s="12"/>
    </row>
    <row r="92" spans="2:14" ht="47.25">
      <c r="B92" s="13">
        <v>16</v>
      </c>
      <c r="C92" s="28" t="s">
        <v>147</v>
      </c>
      <c r="D92" s="37" t="s">
        <v>61</v>
      </c>
      <c r="E92" s="46"/>
      <c r="F92" s="12" t="s">
        <v>148</v>
      </c>
      <c r="G92" s="47">
        <v>1</v>
      </c>
      <c r="H92" s="47">
        <v>1</v>
      </c>
      <c r="I92" s="12"/>
      <c r="J92" s="12" t="s">
        <v>123</v>
      </c>
      <c r="K92" s="12"/>
      <c r="L92" s="12"/>
      <c r="M92" s="27" t="s">
        <v>49</v>
      </c>
      <c r="N92" s="12"/>
    </row>
    <row r="93" spans="2:14" ht="14.25">
      <c r="B93" s="13"/>
      <c r="C93" s="12"/>
      <c r="D93" s="37"/>
      <c r="E93" s="46"/>
      <c r="F93" s="12"/>
      <c r="G93" s="47"/>
      <c r="H93" s="47"/>
      <c r="I93" s="12"/>
      <c r="J93" s="12"/>
      <c r="K93" s="12"/>
      <c r="L93" s="12"/>
      <c r="M93" s="12"/>
      <c r="N93" s="12"/>
    </row>
    <row r="94" spans="2:14" ht="47.25">
      <c r="B94" s="13">
        <v>17</v>
      </c>
      <c r="C94" s="28" t="s">
        <v>149</v>
      </c>
      <c r="D94" s="37" t="s">
        <v>61</v>
      </c>
      <c r="E94" s="46"/>
      <c r="F94" s="12" t="s">
        <v>150</v>
      </c>
      <c r="G94" s="47">
        <v>1</v>
      </c>
      <c r="H94" s="47">
        <v>1</v>
      </c>
      <c r="I94" s="12"/>
      <c r="J94" s="12" t="s">
        <v>123</v>
      </c>
      <c r="K94" s="12"/>
      <c r="L94" s="12"/>
      <c r="M94" s="27" t="s">
        <v>49</v>
      </c>
      <c r="N94" s="12"/>
    </row>
    <row r="95" spans="2:14" ht="14.25">
      <c r="B95" s="13"/>
      <c r="C95" s="12"/>
      <c r="D95" s="12"/>
      <c r="E95" s="46"/>
      <c r="F95" s="12"/>
      <c r="G95" s="12"/>
      <c r="H95" s="12"/>
      <c r="I95" s="12"/>
      <c r="J95" s="12"/>
      <c r="K95" s="12"/>
      <c r="L95" s="12"/>
      <c r="M95" s="12"/>
      <c r="N95" s="12"/>
    </row>
    <row r="96" spans="2:14" ht="47.25">
      <c r="B96" s="13">
        <v>18</v>
      </c>
      <c r="C96" s="28" t="s">
        <v>151</v>
      </c>
      <c r="D96" s="37" t="s">
        <v>61</v>
      </c>
      <c r="E96" s="46"/>
      <c r="F96" s="12" t="s">
        <v>152</v>
      </c>
      <c r="G96" s="47">
        <v>1</v>
      </c>
      <c r="H96" s="47">
        <v>1</v>
      </c>
      <c r="I96" s="12"/>
      <c r="J96" s="12" t="s">
        <v>123</v>
      </c>
      <c r="K96" s="12"/>
      <c r="L96" s="12"/>
      <c r="M96" s="27" t="s">
        <v>49</v>
      </c>
      <c r="N96" s="12"/>
    </row>
    <row r="97" spans="2:14" ht="14.25">
      <c r="B97" s="13"/>
      <c r="C97" s="28"/>
      <c r="D97" s="12"/>
      <c r="E97" s="46"/>
      <c r="F97" s="12"/>
      <c r="G97" s="12"/>
      <c r="H97" s="12"/>
      <c r="I97" s="12"/>
      <c r="J97" s="12"/>
      <c r="K97" s="12"/>
      <c r="L97" s="12"/>
      <c r="M97" s="12"/>
      <c r="N97" s="12"/>
    </row>
    <row r="98" spans="2:14" ht="47.25">
      <c r="B98" s="13">
        <v>19</v>
      </c>
      <c r="C98" s="28" t="s">
        <v>153</v>
      </c>
      <c r="D98" s="37" t="s">
        <v>61</v>
      </c>
      <c r="E98" s="46"/>
      <c r="F98" s="12" t="s">
        <v>154</v>
      </c>
      <c r="G98" s="47">
        <v>1</v>
      </c>
      <c r="H98" s="47">
        <v>1</v>
      </c>
      <c r="I98" s="12"/>
      <c r="J98" s="12" t="s">
        <v>123</v>
      </c>
      <c r="K98" s="12"/>
      <c r="L98" s="12"/>
      <c r="M98" s="27" t="s">
        <v>49</v>
      </c>
      <c r="N98" s="12"/>
    </row>
    <row r="99" spans="2:14" ht="14.25">
      <c r="B99" s="13"/>
      <c r="C99" s="28"/>
      <c r="D99" s="12"/>
      <c r="E99" s="46"/>
      <c r="F99" s="12"/>
      <c r="G99" s="12"/>
      <c r="H99" s="12"/>
      <c r="I99" s="12"/>
      <c r="J99" s="12"/>
      <c r="K99" s="12"/>
      <c r="L99" s="12"/>
      <c r="M99" s="12"/>
      <c r="N99" s="12"/>
    </row>
    <row r="100" spans="2:14" ht="47.25">
      <c r="B100" s="13">
        <v>20</v>
      </c>
      <c r="C100" s="28" t="s">
        <v>155</v>
      </c>
      <c r="D100" s="37" t="s">
        <v>61</v>
      </c>
      <c r="E100" s="46"/>
      <c r="F100" s="12" t="s">
        <v>156</v>
      </c>
      <c r="G100" s="47">
        <v>1</v>
      </c>
      <c r="H100" s="47">
        <v>1</v>
      </c>
      <c r="I100" s="12"/>
      <c r="J100" s="12" t="s">
        <v>123</v>
      </c>
      <c r="K100" s="12"/>
      <c r="L100" s="12"/>
      <c r="M100" s="27" t="s">
        <v>49</v>
      </c>
      <c r="N100" s="12"/>
    </row>
    <row r="101" spans="2:14" ht="14.25">
      <c r="B101" s="13"/>
      <c r="C101" s="28"/>
      <c r="D101" s="12"/>
      <c r="E101" s="46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ht="47.25">
      <c r="B102" s="13">
        <v>21</v>
      </c>
      <c r="C102" s="28" t="s">
        <v>157</v>
      </c>
      <c r="D102" s="37" t="s">
        <v>61</v>
      </c>
      <c r="E102" s="46"/>
      <c r="F102" s="12" t="s">
        <v>158</v>
      </c>
      <c r="G102" s="47">
        <v>1</v>
      </c>
      <c r="H102" s="47">
        <v>1</v>
      </c>
      <c r="I102" s="12"/>
      <c r="J102" s="12" t="s">
        <v>123</v>
      </c>
      <c r="K102" s="12"/>
      <c r="L102" s="12"/>
      <c r="M102" s="27" t="s">
        <v>49</v>
      </c>
      <c r="N102" s="12"/>
    </row>
    <row r="103" spans="2:14" ht="14.25">
      <c r="B103" s="13"/>
      <c r="C103" s="28"/>
      <c r="D103" s="12"/>
      <c r="E103" s="46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ht="47.25">
      <c r="B104" s="13">
        <v>22</v>
      </c>
      <c r="C104" s="28" t="s">
        <v>159</v>
      </c>
      <c r="D104" s="37" t="s">
        <v>61</v>
      </c>
      <c r="E104" s="46"/>
      <c r="F104" s="12" t="s">
        <v>160</v>
      </c>
      <c r="G104" s="47">
        <v>1</v>
      </c>
      <c r="H104" s="47">
        <v>1</v>
      </c>
      <c r="I104" s="12"/>
      <c r="J104" s="12" t="s">
        <v>123</v>
      </c>
      <c r="K104" s="12"/>
      <c r="L104" s="12"/>
      <c r="M104" s="27" t="s">
        <v>49</v>
      </c>
      <c r="N104" s="12"/>
    </row>
    <row r="105" spans="2:14" ht="14.25">
      <c r="B105" s="13"/>
      <c r="C105" s="28"/>
      <c r="D105" s="12"/>
      <c r="E105" s="46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ht="47.25">
      <c r="B106" s="13">
        <v>23</v>
      </c>
      <c r="C106" s="28" t="s">
        <v>161</v>
      </c>
      <c r="D106" s="37" t="s">
        <v>61</v>
      </c>
      <c r="E106" s="46"/>
      <c r="F106" s="12" t="s">
        <v>162</v>
      </c>
      <c r="G106" s="47">
        <v>1</v>
      </c>
      <c r="H106" s="47">
        <v>1</v>
      </c>
      <c r="I106" s="12"/>
      <c r="J106" s="12" t="s">
        <v>123</v>
      </c>
      <c r="K106" s="12"/>
      <c r="L106" s="12"/>
      <c r="M106" s="27" t="s">
        <v>49</v>
      </c>
      <c r="N106" s="12"/>
    </row>
    <row r="107" spans="2:14" ht="14.25">
      <c r="B107" s="13"/>
      <c r="C107" s="28"/>
      <c r="D107" s="12"/>
      <c r="E107" s="46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2:14" ht="47.25">
      <c r="B108" s="13">
        <v>24</v>
      </c>
      <c r="C108" s="28" t="s">
        <v>163</v>
      </c>
      <c r="D108" s="37" t="s">
        <v>61</v>
      </c>
      <c r="E108" s="46"/>
      <c r="F108" s="12" t="s">
        <v>164</v>
      </c>
      <c r="G108" s="47">
        <v>1</v>
      </c>
      <c r="H108" s="47">
        <v>1</v>
      </c>
      <c r="I108" s="12"/>
      <c r="J108" s="12" t="s">
        <v>123</v>
      </c>
      <c r="K108" s="12"/>
      <c r="L108" s="12"/>
      <c r="M108" s="27" t="s">
        <v>49</v>
      </c>
      <c r="N108" s="12"/>
    </row>
    <row r="109" spans="2:14" ht="14.25">
      <c r="B109" s="13"/>
      <c r="C109" s="28"/>
      <c r="D109" s="12"/>
      <c r="E109" s="46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2:14" ht="47.25">
      <c r="B110" s="13">
        <v>25</v>
      </c>
      <c r="C110" s="28" t="s">
        <v>165</v>
      </c>
      <c r="D110" s="37" t="s">
        <v>61</v>
      </c>
      <c r="E110" s="46"/>
      <c r="F110" s="12" t="s">
        <v>166</v>
      </c>
      <c r="G110" s="47">
        <v>1</v>
      </c>
      <c r="H110" s="47">
        <v>1</v>
      </c>
      <c r="I110" s="12"/>
      <c r="J110" s="12" t="s">
        <v>123</v>
      </c>
      <c r="K110" s="12"/>
      <c r="L110" s="12"/>
      <c r="M110" s="27" t="s">
        <v>49</v>
      </c>
      <c r="N110" s="12"/>
    </row>
    <row r="111" spans="2:14" ht="14.25">
      <c r="B111" s="13"/>
      <c r="C111" s="28"/>
      <c r="D111" s="12"/>
      <c r="E111" s="46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ht="47.25">
      <c r="B112" s="13">
        <v>26</v>
      </c>
      <c r="C112" s="28" t="s">
        <v>167</v>
      </c>
      <c r="D112" s="37" t="s">
        <v>61</v>
      </c>
      <c r="E112" s="46"/>
      <c r="F112" s="12" t="s">
        <v>168</v>
      </c>
      <c r="G112" s="47">
        <v>1</v>
      </c>
      <c r="H112" s="47">
        <v>1</v>
      </c>
      <c r="I112" s="12"/>
      <c r="J112" s="12" t="s">
        <v>123</v>
      </c>
      <c r="K112" s="12"/>
      <c r="L112" s="12"/>
      <c r="M112" s="27" t="s">
        <v>49</v>
      </c>
      <c r="N112" s="12"/>
    </row>
    <row r="113" spans="2:14" ht="14.25">
      <c r="B113" s="13"/>
      <c r="C113" s="28"/>
      <c r="D113" s="12"/>
      <c r="E113" s="46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ht="47.25">
      <c r="B114" s="13">
        <v>27</v>
      </c>
      <c r="C114" s="28" t="s">
        <v>169</v>
      </c>
      <c r="D114" s="37" t="s">
        <v>61</v>
      </c>
      <c r="E114" s="46"/>
      <c r="F114" s="12" t="s">
        <v>170</v>
      </c>
      <c r="G114" s="47">
        <v>1</v>
      </c>
      <c r="H114" s="47">
        <v>1</v>
      </c>
      <c r="I114" s="12"/>
      <c r="J114" s="12" t="s">
        <v>123</v>
      </c>
      <c r="K114" s="12"/>
      <c r="L114" s="12"/>
      <c r="M114" s="27" t="s">
        <v>49</v>
      </c>
      <c r="N114" s="12"/>
    </row>
    <row r="115" spans="2:14" ht="14.25">
      <c r="B115" s="13"/>
      <c r="C115" s="28"/>
      <c r="D115" s="12"/>
      <c r="E115" s="46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47.25">
      <c r="B116" s="13">
        <v>28</v>
      </c>
      <c r="C116" s="28" t="s">
        <v>171</v>
      </c>
      <c r="D116" s="37" t="s">
        <v>61</v>
      </c>
      <c r="E116" s="46"/>
      <c r="F116" s="12" t="s">
        <v>172</v>
      </c>
      <c r="G116" s="47">
        <v>1</v>
      </c>
      <c r="H116" s="47">
        <v>1</v>
      </c>
      <c r="I116" s="12"/>
      <c r="J116" s="12" t="s">
        <v>123</v>
      </c>
      <c r="K116" s="12"/>
      <c r="L116" s="12"/>
      <c r="M116" s="27" t="s">
        <v>49</v>
      </c>
      <c r="N116" s="12"/>
    </row>
    <row r="117" spans="2:14" ht="14.25">
      <c r="B117" s="13"/>
      <c r="C117" s="12"/>
      <c r="D117" s="12"/>
      <c r="E117" s="46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47.25">
      <c r="B118" s="13">
        <v>29</v>
      </c>
      <c r="C118" s="28" t="s">
        <v>173</v>
      </c>
      <c r="D118" s="37" t="s">
        <v>61</v>
      </c>
      <c r="E118" s="46"/>
      <c r="F118" s="12" t="s">
        <v>174</v>
      </c>
      <c r="G118" s="47">
        <v>1</v>
      </c>
      <c r="H118" s="47">
        <v>1</v>
      </c>
      <c r="I118" s="12"/>
      <c r="J118" s="12" t="s">
        <v>123</v>
      </c>
      <c r="K118" s="12"/>
      <c r="L118" s="12"/>
      <c r="M118" s="27" t="s">
        <v>49</v>
      </c>
      <c r="N118" s="12"/>
    </row>
    <row r="119" spans="2:14" ht="14.25">
      <c r="B119" s="13"/>
      <c r="C119" s="28"/>
      <c r="D119" s="12"/>
      <c r="E119" s="46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ht="47.25">
      <c r="B120" s="13">
        <v>30</v>
      </c>
      <c r="C120" s="28" t="s">
        <v>175</v>
      </c>
      <c r="D120" s="37" t="s">
        <v>61</v>
      </c>
      <c r="E120" s="46"/>
      <c r="F120" s="12" t="s">
        <v>176</v>
      </c>
      <c r="G120" s="47">
        <v>1</v>
      </c>
      <c r="H120" s="47">
        <v>1</v>
      </c>
      <c r="I120" s="12"/>
      <c r="J120" s="12" t="s">
        <v>123</v>
      </c>
      <c r="K120" s="12"/>
      <c r="L120" s="12"/>
      <c r="M120" s="27" t="s">
        <v>49</v>
      </c>
      <c r="N120" s="12"/>
    </row>
    <row r="121" spans="2:14" ht="14.25">
      <c r="B121" s="13"/>
      <c r="C121" s="28"/>
      <c r="D121" s="12"/>
      <c r="E121" s="46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ht="47.25">
      <c r="B122" s="13">
        <v>31</v>
      </c>
      <c r="C122" s="28" t="s">
        <v>177</v>
      </c>
      <c r="D122" s="37" t="s">
        <v>61</v>
      </c>
      <c r="E122" s="46"/>
      <c r="F122" s="12" t="s">
        <v>178</v>
      </c>
      <c r="G122" s="47">
        <v>1</v>
      </c>
      <c r="H122" s="47">
        <v>1</v>
      </c>
      <c r="I122" s="12"/>
      <c r="J122" s="12" t="s">
        <v>123</v>
      </c>
      <c r="K122" s="12"/>
      <c r="L122" s="12"/>
      <c r="M122" s="27" t="s">
        <v>49</v>
      </c>
      <c r="N122" s="12"/>
    </row>
    <row r="123" spans="2:14" ht="14.25">
      <c r="B123" s="13"/>
      <c r="C123" s="28"/>
      <c r="D123" s="12"/>
      <c r="E123" s="46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ht="58.5">
      <c r="B124" s="13">
        <v>32</v>
      </c>
      <c r="C124" s="28" t="s">
        <v>179</v>
      </c>
      <c r="D124" s="37" t="s">
        <v>61</v>
      </c>
      <c r="E124" s="46"/>
      <c r="F124" s="12" t="s">
        <v>180</v>
      </c>
      <c r="G124" s="47">
        <v>1</v>
      </c>
      <c r="H124" s="47">
        <v>1</v>
      </c>
      <c r="I124" s="12"/>
      <c r="J124" s="12" t="s">
        <v>123</v>
      </c>
      <c r="K124" s="12"/>
      <c r="L124" s="12"/>
      <c r="M124" s="27" t="s">
        <v>49</v>
      </c>
      <c r="N124" s="12"/>
    </row>
    <row r="125" spans="2:14" ht="14.25">
      <c r="B125" s="13"/>
      <c r="C125" s="28"/>
      <c r="D125" s="12"/>
      <c r="E125" s="46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ht="47.25">
      <c r="B126" s="13">
        <v>33</v>
      </c>
      <c r="C126" s="28" t="s">
        <v>181</v>
      </c>
      <c r="D126" s="37" t="s">
        <v>61</v>
      </c>
      <c r="E126" s="46"/>
      <c r="F126" s="12" t="s">
        <v>182</v>
      </c>
      <c r="G126" s="47">
        <v>1</v>
      </c>
      <c r="H126" s="47">
        <v>1</v>
      </c>
      <c r="I126" s="12"/>
      <c r="J126" s="12" t="s">
        <v>123</v>
      </c>
      <c r="K126" s="12"/>
      <c r="L126" s="12"/>
      <c r="M126" s="27" t="s">
        <v>49</v>
      </c>
      <c r="N126" s="12"/>
    </row>
    <row r="127" spans="2:14" ht="14.25">
      <c r="B127" s="13"/>
      <c r="C127" s="28"/>
      <c r="D127" s="12"/>
      <c r="E127" s="46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ht="58.5">
      <c r="B128" s="13">
        <v>34</v>
      </c>
      <c r="C128" s="28" t="s">
        <v>183</v>
      </c>
      <c r="D128" s="37" t="s">
        <v>61</v>
      </c>
      <c r="E128" s="46"/>
      <c r="F128" s="12" t="s">
        <v>184</v>
      </c>
      <c r="G128" s="47">
        <v>1</v>
      </c>
      <c r="H128" s="47">
        <v>1</v>
      </c>
      <c r="I128" s="12"/>
      <c r="J128" s="12" t="s">
        <v>123</v>
      </c>
      <c r="K128" s="12"/>
      <c r="L128" s="12"/>
      <c r="M128" s="27" t="s">
        <v>49</v>
      </c>
      <c r="N128" s="12"/>
    </row>
    <row r="129" spans="2:14" ht="14.25">
      <c r="B129" s="13"/>
      <c r="C129" s="28"/>
      <c r="D129" s="12"/>
      <c r="E129" s="46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2:14" ht="58.5">
      <c r="B130" s="13">
        <v>35</v>
      </c>
      <c r="C130" s="28" t="s">
        <v>185</v>
      </c>
      <c r="D130" s="37" t="s">
        <v>61</v>
      </c>
      <c r="E130" s="46"/>
      <c r="F130" s="12" t="s">
        <v>186</v>
      </c>
      <c r="G130" s="47">
        <v>1</v>
      </c>
      <c r="H130" s="47">
        <v>1</v>
      </c>
      <c r="I130" s="12"/>
      <c r="J130" s="12" t="s">
        <v>123</v>
      </c>
      <c r="K130" s="12"/>
      <c r="L130" s="12"/>
      <c r="M130" s="27" t="s">
        <v>49</v>
      </c>
      <c r="N130" s="12"/>
    </row>
    <row r="131" spans="2:14" ht="14.25">
      <c r="B131" s="13"/>
      <c r="C131" s="28"/>
      <c r="D131" s="12"/>
      <c r="E131" s="46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ht="58.5">
      <c r="B132" s="13">
        <v>36</v>
      </c>
      <c r="C132" s="28" t="s">
        <v>187</v>
      </c>
      <c r="D132" s="37" t="s">
        <v>61</v>
      </c>
      <c r="E132" s="46"/>
      <c r="F132" s="12" t="s">
        <v>188</v>
      </c>
      <c r="G132" s="47">
        <v>1</v>
      </c>
      <c r="H132" s="47">
        <v>1</v>
      </c>
      <c r="I132" s="12"/>
      <c r="J132" s="12" t="s">
        <v>123</v>
      </c>
      <c r="K132" s="12"/>
      <c r="L132" s="12"/>
      <c r="M132" s="27" t="s">
        <v>49</v>
      </c>
      <c r="N132" s="12"/>
    </row>
    <row r="133" spans="2:14" ht="14.25">
      <c r="B133" s="13"/>
      <c r="C133" s="12"/>
      <c r="D133" s="12"/>
      <c r="E133" s="46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2:14" ht="58.5">
      <c r="B134" s="13">
        <v>37</v>
      </c>
      <c r="C134" s="28" t="s">
        <v>189</v>
      </c>
      <c r="D134" s="37" t="s">
        <v>61</v>
      </c>
      <c r="E134" s="46"/>
      <c r="F134" s="12" t="s">
        <v>190</v>
      </c>
      <c r="G134" s="47">
        <v>1</v>
      </c>
      <c r="H134" s="47">
        <v>1</v>
      </c>
      <c r="I134" s="12"/>
      <c r="J134" s="12" t="s">
        <v>123</v>
      </c>
      <c r="K134" s="12"/>
      <c r="L134" s="12"/>
      <c r="M134" s="27" t="s">
        <v>49</v>
      </c>
      <c r="N134" s="12"/>
    </row>
    <row r="135" spans="2:14" ht="14.25">
      <c r="B135" s="13"/>
      <c r="C135" s="28"/>
      <c r="D135" s="12"/>
      <c r="E135" s="46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2:14" ht="58.5">
      <c r="B136" s="13">
        <v>38</v>
      </c>
      <c r="C136" s="28" t="s">
        <v>191</v>
      </c>
      <c r="D136" s="37" t="s">
        <v>61</v>
      </c>
      <c r="E136" s="46"/>
      <c r="F136" s="12" t="s">
        <v>192</v>
      </c>
      <c r="G136" s="47">
        <v>1</v>
      </c>
      <c r="H136" s="47">
        <v>1</v>
      </c>
      <c r="I136" s="12"/>
      <c r="J136" s="12" t="s">
        <v>123</v>
      </c>
      <c r="K136" s="12"/>
      <c r="L136" s="12"/>
      <c r="M136" s="27" t="s">
        <v>49</v>
      </c>
      <c r="N136" s="12"/>
    </row>
    <row r="137" spans="2:14" ht="14.25">
      <c r="B137" s="13"/>
      <c r="C137" s="28"/>
      <c r="D137" s="12"/>
      <c r="E137" s="46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2:14" ht="47.25">
      <c r="B138" s="13">
        <v>39</v>
      </c>
      <c r="C138" s="28" t="s">
        <v>193</v>
      </c>
      <c r="D138" s="37" t="s">
        <v>61</v>
      </c>
      <c r="E138" s="46"/>
      <c r="F138" s="12" t="s">
        <v>194</v>
      </c>
      <c r="G138" s="47">
        <v>1</v>
      </c>
      <c r="H138" s="47">
        <v>1</v>
      </c>
      <c r="I138" s="12"/>
      <c r="J138" s="12" t="s">
        <v>123</v>
      </c>
      <c r="K138" s="12"/>
      <c r="L138" s="12"/>
      <c r="M138" s="27" t="s">
        <v>49</v>
      </c>
      <c r="N138" s="12"/>
    </row>
    <row r="139" spans="2:14" ht="14.25">
      <c r="B139" s="13"/>
      <c r="C139" s="28"/>
      <c r="D139" s="12"/>
      <c r="E139" s="46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2:14" ht="47.25">
      <c r="B140" s="13">
        <v>40</v>
      </c>
      <c r="C140" s="28" t="s">
        <v>195</v>
      </c>
      <c r="D140" s="37" t="s">
        <v>61</v>
      </c>
      <c r="E140" s="46"/>
      <c r="F140" s="12" t="s">
        <v>196</v>
      </c>
      <c r="G140" s="47">
        <v>1</v>
      </c>
      <c r="H140" s="47">
        <v>1</v>
      </c>
      <c r="I140" s="12"/>
      <c r="J140" s="12" t="s">
        <v>123</v>
      </c>
      <c r="K140" s="12"/>
      <c r="L140" s="12"/>
      <c r="M140" s="27" t="s">
        <v>49</v>
      </c>
      <c r="N140" s="12"/>
    </row>
    <row r="141" spans="2:14" ht="14.25">
      <c r="B141" s="13"/>
      <c r="C141" s="28"/>
      <c r="D141" s="12"/>
      <c r="E141" s="46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2:14" ht="47.25">
      <c r="B142" s="13">
        <v>41</v>
      </c>
      <c r="C142" s="28" t="s">
        <v>197</v>
      </c>
      <c r="D142" s="37" t="s">
        <v>61</v>
      </c>
      <c r="E142" s="46"/>
      <c r="F142" s="12" t="s">
        <v>198</v>
      </c>
      <c r="G142" s="47">
        <v>1</v>
      </c>
      <c r="H142" s="47">
        <v>1</v>
      </c>
      <c r="I142" s="12"/>
      <c r="J142" s="12" t="s">
        <v>123</v>
      </c>
      <c r="K142" s="12"/>
      <c r="L142" s="12"/>
      <c r="M142" s="27" t="s">
        <v>49</v>
      </c>
      <c r="N142" s="12"/>
    </row>
    <row r="143" spans="2:14" ht="14.25">
      <c r="B143" s="13"/>
      <c r="C143" s="28"/>
      <c r="D143" s="12"/>
      <c r="E143" s="46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2:14" ht="47.25">
      <c r="B144" s="13">
        <v>42</v>
      </c>
      <c r="C144" s="28" t="s">
        <v>199</v>
      </c>
      <c r="D144" s="37" t="s">
        <v>61</v>
      </c>
      <c r="E144" s="46"/>
      <c r="F144" s="12" t="s">
        <v>200</v>
      </c>
      <c r="G144" s="47">
        <v>1</v>
      </c>
      <c r="H144" s="47">
        <v>1</v>
      </c>
      <c r="I144" s="12"/>
      <c r="J144" s="12" t="s">
        <v>123</v>
      </c>
      <c r="K144" s="12"/>
      <c r="L144" s="12"/>
      <c r="M144" s="27" t="s">
        <v>49</v>
      </c>
      <c r="N144" s="12"/>
    </row>
    <row r="145" spans="2:14" ht="14.25">
      <c r="B145" s="13"/>
      <c r="C145" s="28"/>
      <c r="D145" s="12"/>
      <c r="E145" s="46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2:14" ht="47.25">
      <c r="B146" s="13">
        <v>43</v>
      </c>
      <c r="C146" s="28" t="s">
        <v>201</v>
      </c>
      <c r="D146" s="37" t="s">
        <v>61</v>
      </c>
      <c r="E146" s="46"/>
      <c r="F146" s="12" t="s">
        <v>202</v>
      </c>
      <c r="G146" s="47">
        <v>1</v>
      </c>
      <c r="H146" s="47">
        <v>1</v>
      </c>
      <c r="I146" s="12"/>
      <c r="J146" s="12" t="s">
        <v>123</v>
      </c>
      <c r="K146" s="12"/>
      <c r="L146" s="12"/>
      <c r="M146" s="27" t="s">
        <v>49</v>
      </c>
      <c r="N146" s="12"/>
    </row>
    <row r="147" spans="2:14" ht="14.25">
      <c r="B147" s="13"/>
      <c r="C147" s="28"/>
      <c r="D147" s="12"/>
      <c r="E147" s="46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2:14" ht="58.5">
      <c r="B148" s="13">
        <v>44</v>
      </c>
      <c r="C148" s="28" t="s">
        <v>203</v>
      </c>
      <c r="D148" s="37" t="s">
        <v>61</v>
      </c>
      <c r="E148" s="46"/>
      <c r="F148" s="12" t="s">
        <v>204</v>
      </c>
      <c r="G148" s="47">
        <v>1</v>
      </c>
      <c r="H148" s="47">
        <v>1</v>
      </c>
      <c r="I148" s="12"/>
      <c r="J148" s="12" t="s">
        <v>123</v>
      </c>
      <c r="K148" s="12"/>
      <c r="L148" s="12"/>
      <c r="M148" s="27" t="s">
        <v>49</v>
      </c>
      <c r="N148" s="12"/>
    </row>
    <row r="149" spans="2:14" ht="14.25">
      <c r="B149" s="13"/>
      <c r="C149" s="28"/>
      <c r="D149" s="12"/>
      <c r="E149" s="46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2:14" ht="47.25">
      <c r="B150" s="13">
        <v>45</v>
      </c>
      <c r="C150" s="28" t="s">
        <v>205</v>
      </c>
      <c r="D150" s="37" t="s">
        <v>61</v>
      </c>
      <c r="E150" s="46"/>
      <c r="F150" s="12" t="s">
        <v>206</v>
      </c>
      <c r="G150" s="47">
        <v>1</v>
      </c>
      <c r="H150" s="47">
        <v>1</v>
      </c>
      <c r="I150" s="12"/>
      <c r="J150" s="12" t="s">
        <v>123</v>
      </c>
      <c r="K150" s="12"/>
      <c r="L150" s="12"/>
      <c r="M150" s="27" t="s">
        <v>49</v>
      </c>
      <c r="N150" s="12"/>
    </row>
    <row r="151" spans="2:14" ht="14.25">
      <c r="B151" s="13"/>
      <c r="C151" s="28"/>
      <c r="D151" s="12"/>
      <c r="E151" s="46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2:14" ht="58.5">
      <c r="B152" s="13">
        <v>46</v>
      </c>
      <c r="C152" s="28" t="s">
        <v>207</v>
      </c>
      <c r="D152" s="37" t="s">
        <v>61</v>
      </c>
      <c r="E152" s="46"/>
      <c r="F152" s="12" t="s">
        <v>208</v>
      </c>
      <c r="G152" s="47">
        <v>1</v>
      </c>
      <c r="H152" s="47">
        <v>1</v>
      </c>
      <c r="I152" s="12"/>
      <c r="J152" s="12" t="s">
        <v>123</v>
      </c>
      <c r="K152" s="12"/>
      <c r="L152" s="12"/>
      <c r="M152" s="27" t="s">
        <v>49</v>
      </c>
      <c r="N152" s="12"/>
    </row>
    <row r="153" spans="2:14" ht="14.25">
      <c r="B153" s="13"/>
      <c r="C153" s="28"/>
      <c r="D153" s="12"/>
      <c r="E153" s="46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2:14" ht="58.5">
      <c r="B154" s="13">
        <v>47</v>
      </c>
      <c r="C154" s="28" t="s">
        <v>209</v>
      </c>
      <c r="D154" s="37" t="s">
        <v>61</v>
      </c>
      <c r="E154" s="46"/>
      <c r="F154" s="12" t="s">
        <v>210</v>
      </c>
      <c r="G154" s="47">
        <v>1</v>
      </c>
      <c r="H154" s="47">
        <v>1</v>
      </c>
      <c r="I154" s="12"/>
      <c r="J154" s="12" t="s">
        <v>123</v>
      </c>
      <c r="K154" s="12"/>
      <c r="L154" s="12"/>
      <c r="M154" s="27" t="s">
        <v>49</v>
      </c>
      <c r="N154" s="12"/>
    </row>
    <row r="155" spans="2:14" ht="14.25">
      <c r="B155" s="13"/>
      <c r="C155" s="28"/>
      <c r="D155" s="37"/>
      <c r="E155" s="46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2:14" ht="58.5">
      <c r="B156" s="13">
        <v>48</v>
      </c>
      <c r="C156" s="28" t="s">
        <v>211</v>
      </c>
      <c r="D156" s="37" t="s">
        <v>61</v>
      </c>
      <c r="E156" s="46"/>
      <c r="F156" s="12" t="s">
        <v>212</v>
      </c>
      <c r="G156" s="47">
        <v>1</v>
      </c>
      <c r="H156" s="47">
        <v>1</v>
      </c>
      <c r="I156" s="12"/>
      <c r="J156" s="12" t="s">
        <v>123</v>
      </c>
      <c r="K156" s="12"/>
      <c r="L156" s="12"/>
      <c r="M156" s="27" t="s">
        <v>49</v>
      </c>
      <c r="N156" s="12"/>
    </row>
    <row r="157" spans="2:14" ht="14.25">
      <c r="B157" s="13"/>
      <c r="C157" s="28"/>
      <c r="D157" s="12"/>
      <c r="E157" s="46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2:14" ht="47.25">
      <c r="B158" s="13">
        <v>49</v>
      </c>
      <c r="C158" s="28" t="s">
        <v>213</v>
      </c>
      <c r="D158" s="37" t="s">
        <v>61</v>
      </c>
      <c r="E158" s="46"/>
      <c r="F158" s="12" t="s">
        <v>214</v>
      </c>
      <c r="G158" s="47">
        <v>1</v>
      </c>
      <c r="H158" s="47">
        <v>1</v>
      </c>
      <c r="I158" s="12"/>
      <c r="J158" s="12" t="s">
        <v>123</v>
      </c>
      <c r="K158" s="12"/>
      <c r="L158" s="12"/>
      <c r="M158" s="27" t="s">
        <v>49</v>
      </c>
      <c r="N158" s="12"/>
    </row>
    <row r="159" spans="2:14" ht="14.25">
      <c r="B159" s="13"/>
      <c r="C159" s="28"/>
      <c r="D159" s="37"/>
      <c r="E159" s="46"/>
      <c r="F159" s="12"/>
      <c r="G159" s="47"/>
      <c r="H159" s="47"/>
      <c r="I159" s="12"/>
      <c r="J159" s="12"/>
      <c r="K159" s="12"/>
      <c r="L159" s="12"/>
      <c r="M159" s="27"/>
      <c r="N159" s="12"/>
    </row>
    <row r="160" spans="2:14" ht="47.25">
      <c r="B160" s="13">
        <v>50</v>
      </c>
      <c r="C160" s="28" t="s">
        <v>215</v>
      </c>
      <c r="D160" s="37" t="s">
        <v>61</v>
      </c>
      <c r="E160" s="46"/>
      <c r="F160" s="12" t="s">
        <v>216</v>
      </c>
      <c r="G160" s="47">
        <v>1</v>
      </c>
      <c r="H160" s="47">
        <v>1</v>
      </c>
      <c r="I160" s="12"/>
      <c r="J160" s="12" t="s">
        <v>123</v>
      </c>
      <c r="K160" s="12"/>
      <c r="L160" s="12"/>
      <c r="M160" s="27" t="s">
        <v>49</v>
      </c>
      <c r="N160" s="12"/>
    </row>
    <row r="161" spans="2:14" ht="14.25">
      <c r="B161" s="13"/>
      <c r="C161" s="28"/>
      <c r="D161" s="37"/>
      <c r="E161" s="46"/>
      <c r="F161" s="12"/>
      <c r="G161" s="47"/>
      <c r="H161" s="47"/>
      <c r="I161" s="12"/>
      <c r="J161" s="12"/>
      <c r="K161" s="12"/>
      <c r="L161" s="12"/>
      <c r="M161" s="27"/>
      <c r="N161" s="12"/>
    </row>
    <row r="162" spans="2:14" ht="58.5">
      <c r="B162" s="13">
        <v>51</v>
      </c>
      <c r="C162" s="28" t="s">
        <v>217</v>
      </c>
      <c r="D162" s="37" t="s">
        <v>61</v>
      </c>
      <c r="E162" s="46"/>
      <c r="F162" s="12" t="s">
        <v>218</v>
      </c>
      <c r="G162" s="47">
        <v>1</v>
      </c>
      <c r="H162" s="47">
        <v>1</v>
      </c>
      <c r="I162" s="12"/>
      <c r="J162" s="12" t="s">
        <v>123</v>
      </c>
      <c r="K162" s="12"/>
      <c r="L162" s="12"/>
      <c r="M162" s="27" t="s">
        <v>49</v>
      </c>
      <c r="N162" s="12"/>
    </row>
    <row r="163" spans="2:14" ht="14.25">
      <c r="B163" s="13"/>
      <c r="C163" s="28"/>
      <c r="D163" s="37"/>
      <c r="E163" s="46"/>
      <c r="F163" s="12"/>
      <c r="G163" s="47"/>
      <c r="H163" s="47"/>
      <c r="I163" s="12"/>
      <c r="J163" s="12"/>
      <c r="K163" s="12"/>
      <c r="L163" s="12"/>
      <c r="M163" s="27"/>
      <c r="N163" s="12"/>
    </row>
    <row r="164" spans="2:14" ht="58.5">
      <c r="B164" s="13">
        <v>52</v>
      </c>
      <c r="C164" s="28" t="s">
        <v>219</v>
      </c>
      <c r="D164" s="37" t="s">
        <v>61</v>
      </c>
      <c r="E164" s="46"/>
      <c r="F164" s="12" t="s">
        <v>220</v>
      </c>
      <c r="G164" s="47">
        <v>1</v>
      </c>
      <c r="H164" s="47">
        <v>1</v>
      </c>
      <c r="I164" s="12"/>
      <c r="J164" s="12" t="s">
        <v>123</v>
      </c>
      <c r="K164" s="12"/>
      <c r="L164" s="12"/>
      <c r="M164" s="27" t="s">
        <v>49</v>
      </c>
      <c r="N164" s="12"/>
    </row>
    <row r="165" spans="2:14" ht="14.25">
      <c r="B165" s="13"/>
      <c r="C165" s="28"/>
      <c r="D165" s="37"/>
      <c r="E165" s="46"/>
      <c r="F165" s="12"/>
      <c r="G165" s="47"/>
      <c r="H165" s="47"/>
      <c r="I165" s="12"/>
      <c r="J165" s="12"/>
      <c r="K165" s="12"/>
      <c r="L165" s="12"/>
      <c r="M165" s="27"/>
      <c r="N165" s="12"/>
    </row>
    <row r="166" spans="2:14" ht="47.25">
      <c r="B166" s="13">
        <v>53</v>
      </c>
      <c r="C166" s="28" t="s">
        <v>221</v>
      </c>
      <c r="D166" s="37" t="s">
        <v>61</v>
      </c>
      <c r="E166" s="46"/>
      <c r="F166" s="12" t="s">
        <v>222</v>
      </c>
      <c r="G166" s="47">
        <v>1</v>
      </c>
      <c r="H166" s="47">
        <v>1</v>
      </c>
      <c r="I166" s="12"/>
      <c r="J166" s="12" t="s">
        <v>123</v>
      </c>
      <c r="K166" s="12"/>
      <c r="L166" s="12"/>
      <c r="M166" s="27" t="s">
        <v>49</v>
      </c>
      <c r="N166" s="12"/>
    </row>
    <row r="167" spans="2:14" ht="14.25">
      <c r="B167" s="13"/>
      <c r="C167" s="28"/>
      <c r="D167" s="37"/>
      <c r="E167" s="46"/>
      <c r="F167" s="12"/>
      <c r="G167" s="47"/>
      <c r="H167" s="47"/>
      <c r="I167" s="12"/>
      <c r="J167" s="12"/>
      <c r="K167" s="12"/>
      <c r="L167" s="12"/>
      <c r="M167" s="27"/>
      <c r="N167" s="12"/>
    </row>
    <row r="168" spans="2:14" ht="47.25">
      <c r="B168" s="13">
        <v>54</v>
      </c>
      <c r="C168" s="28" t="s">
        <v>223</v>
      </c>
      <c r="D168" s="37" t="s">
        <v>61</v>
      </c>
      <c r="E168" s="46"/>
      <c r="F168" s="12" t="s">
        <v>224</v>
      </c>
      <c r="G168" s="47">
        <v>1</v>
      </c>
      <c r="H168" s="47">
        <v>1</v>
      </c>
      <c r="I168" s="12"/>
      <c r="J168" s="12" t="s">
        <v>123</v>
      </c>
      <c r="K168" s="12"/>
      <c r="L168" s="12"/>
      <c r="M168" s="27" t="s">
        <v>49</v>
      </c>
      <c r="N168" s="12"/>
    </row>
    <row r="169" spans="2:14" ht="14.25">
      <c r="B169" s="13"/>
      <c r="C169" s="28"/>
      <c r="D169" s="37"/>
      <c r="E169" s="46"/>
      <c r="F169" s="12"/>
      <c r="G169" s="47"/>
      <c r="H169" s="47"/>
      <c r="I169" s="12"/>
      <c r="J169" s="12"/>
      <c r="K169" s="12"/>
      <c r="L169" s="12"/>
      <c r="M169" s="27"/>
      <c r="N169" s="12"/>
    </row>
    <row r="170" spans="2:14" ht="47.25">
      <c r="B170" s="13">
        <v>55</v>
      </c>
      <c r="C170" s="28" t="s">
        <v>225</v>
      </c>
      <c r="D170" s="37" t="s">
        <v>61</v>
      </c>
      <c r="E170" s="46"/>
      <c r="F170" s="12" t="s">
        <v>196</v>
      </c>
      <c r="G170" s="47">
        <v>1</v>
      </c>
      <c r="H170" s="47">
        <v>1</v>
      </c>
      <c r="I170" s="12"/>
      <c r="J170" s="12" t="s">
        <v>123</v>
      </c>
      <c r="K170" s="12"/>
      <c r="L170" s="12"/>
      <c r="M170" s="27" t="s">
        <v>49</v>
      </c>
      <c r="N170" s="12"/>
    </row>
    <row r="171" spans="2:14" ht="14.25">
      <c r="B171" s="13"/>
      <c r="C171" s="28"/>
      <c r="D171" s="37"/>
      <c r="E171" s="46"/>
      <c r="F171" s="12"/>
      <c r="G171" s="47"/>
      <c r="H171" s="47"/>
      <c r="I171" s="12"/>
      <c r="J171" s="12"/>
      <c r="K171" s="12"/>
      <c r="L171" s="12"/>
      <c r="M171" s="27"/>
      <c r="N171" s="12"/>
    </row>
    <row r="172" spans="2:14" ht="47.25">
      <c r="B172" s="13">
        <v>56</v>
      </c>
      <c r="C172" s="28" t="s">
        <v>226</v>
      </c>
      <c r="D172" s="37" t="s">
        <v>61</v>
      </c>
      <c r="E172" s="46"/>
      <c r="F172" s="12" t="s">
        <v>227</v>
      </c>
      <c r="G172" s="47">
        <v>1</v>
      </c>
      <c r="H172" s="47">
        <v>1</v>
      </c>
      <c r="I172" s="12"/>
      <c r="J172" s="12" t="s">
        <v>123</v>
      </c>
      <c r="K172" s="12"/>
      <c r="L172" s="12"/>
      <c r="M172" s="27" t="s">
        <v>49</v>
      </c>
      <c r="N172" s="12"/>
    </row>
    <row r="173" spans="2:14" ht="14.25">
      <c r="B173" s="13"/>
      <c r="C173" s="28"/>
      <c r="D173" s="37"/>
      <c r="E173" s="46"/>
      <c r="F173" s="12"/>
      <c r="G173" s="47"/>
      <c r="H173" s="47"/>
      <c r="I173" s="12"/>
      <c r="J173" s="12"/>
      <c r="K173" s="12"/>
      <c r="L173" s="12"/>
      <c r="M173" s="27"/>
      <c r="N173" s="12"/>
    </row>
    <row r="174" spans="2:14" ht="47.25">
      <c r="B174" s="13">
        <v>57</v>
      </c>
      <c r="C174" s="28" t="s">
        <v>228</v>
      </c>
      <c r="D174" s="37" t="s">
        <v>61</v>
      </c>
      <c r="E174" s="46"/>
      <c r="F174" s="12" t="s">
        <v>229</v>
      </c>
      <c r="G174" s="47">
        <v>1</v>
      </c>
      <c r="H174" s="47">
        <v>1</v>
      </c>
      <c r="I174" s="12"/>
      <c r="J174" s="12" t="s">
        <v>123</v>
      </c>
      <c r="K174" s="12"/>
      <c r="L174" s="12"/>
      <c r="M174" s="27" t="s">
        <v>49</v>
      </c>
      <c r="N174" s="12"/>
    </row>
    <row r="175" spans="2:14" ht="14.25">
      <c r="B175" s="13"/>
      <c r="C175" s="28"/>
      <c r="D175" s="37"/>
      <c r="E175" s="46"/>
      <c r="F175" s="12"/>
      <c r="G175" s="47"/>
      <c r="H175" s="47"/>
      <c r="I175" s="12"/>
      <c r="J175" s="12"/>
      <c r="K175" s="12"/>
      <c r="L175" s="12"/>
      <c r="M175" s="27"/>
      <c r="N175" s="12"/>
    </row>
    <row r="176" spans="2:14" ht="47.25">
      <c r="B176" s="13">
        <v>58</v>
      </c>
      <c r="C176" s="28" t="s">
        <v>230</v>
      </c>
      <c r="D176" s="37" t="s">
        <v>61</v>
      </c>
      <c r="E176" s="46"/>
      <c r="F176" s="12" t="s">
        <v>231</v>
      </c>
      <c r="G176" s="47">
        <v>1</v>
      </c>
      <c r="H176" s="47">
        <v>1</v>
      </c>
      <c r="I176" s="12"/>
      <c r="J176" s="12" t="s">
        <v>123</v>
      </c>
      <c r="K176" s="12"/>
      <c r="L176" s="12"/>
      <c r="M176" s="27" t="s">
        <v>49</v>
      </c>
      <c r="N176" s="12"/>
    </row>
    <row r="177" spans="2:14" ht="14.25">
      <c r="B177" s="13"/>
      <c r="C177" s="28"/>
      <c r="D177" s="37"/>
      <c r="E177" s="46"/>
      <c r="F177" s="12"/>
      <c r="G177" s="47"/>
      <c r="H177" s="47"/>
      <c r="I177" s="12"/>
      <c r="J177" s="12"/>
      <c r="K177" s="12"/>
      <c r="L177" s="12"/>
      <c r="M177" s="27"/>
      <c r="N177" s="12"/>
    </row>
    <row r="178" spans="2:14" ht="58.5">
      <c r="B178" s="13">
        <v>59</v>
      </c>
      <c r="C178" s="28" t="s">
        <v>232</v>
      </c>
      <c r="D178" s="37" t="s">
        <v>61</v>
      </c>
      <c r="E178" s="46"/>
      <c r="F178" s="12" t="s">
        <v>233</v>
      </c>
      <c r="G178" s="47">
        <v>1</v>
      </c>
      <c r="H178" s="47">
        <v>1</v>
      </c>
      <c r="I178" s="12"/>
      <c r="J178" s="12" t="s">
        <v>123</v>
      </c>
      <c r="K178" s="12"/>
      <c r="L178" s="12"/>
      <c r="M178" s="27" t="s">
        <v>49</v>
      </c>
      <c r="N178" s="12"/>
    </row>
    <row r="179" spans="2:14" ht="14.25">
      <c r="B179" s="13"/>
      <c r="C179" s="28"/>
      <c r="D179" s="37"/>
      <c r="E179" s="46"/>
      <c r="F179" s="12"/>
      <c r="G179" s="47"/>
      <c r="H179" s="47"/>
      <c r="I179" s="12"/>
      <c r="J179" s="12"/>
      <c r="K179" s="12"/>
      <c r="L179" s="12"/>
      <c r="M179" s="27"/>
      <c r="N179" s="12"/>
    </row>
    <row r="180" spans="2:14" ht="47.25">
      <c r="B180" s="13">
        <v>60</v>
      </c>
      <c r="C180" s="28" t="s">
        <v>234</v>
      </c>
      <c r="D180" s="37" t="s">
        <v>61</v>
      </c>
      <c r="E180" s="46"/>
      <c r="F180" s="12" t="s">
        <v>235</v>
      </c>
      <c r="G180" s="47">
        <v>1</v>
      </c>
      <c r="H180" s="47">
        <v>1</v>
      </c>
      <c r="I180" s="12"/>
      <c r="J180" s="12" t="s">
        <v>123</v>
      </c>
      <c r="K180" s="12"/>
      <c r="L180" s="12"/>
      <c r="M180" s="27" t="s">
        <v>49</v>
      </c>
      <c r="N180" s="12"/>
    </row>
    <row r="181" spans="2:14" ht="14.25">
      <c r="B181" s="13"/>
      <c r="C181" s="28"/>
      <c r="D181" s="37"/>
      <c r="E181" s="46"/>
      <c r="F181" s="12"/>
      <c r="G181" s="47"/>
      <c r="H181" s="47"/>
      <c r="I181" s="12"/>
      <c r="J181" s="12"/>
      <c r="K181" s="12"/>
      <c r="L181" s="12"/>
      <c r="M181" s="27"/>
      <c r="N181" s="12"/>
    </row>
    <row r="182" spans="2:14" ht="58.5">
      <c r="B182" s="13">
        <v>61</v>
      </c>
      <c r="C182" s="28" t="s">
        <v>236</v>
      </c>
      <c r="D182" s="37" t="s">
        <v>61</v>
      </c>
      <c r="E182" s="46"/>
      <c r="F182" s="12" t="s">
        <v>235</v>
      </c>
      <c r="G182" s="47">
        <v>1</v>
      </c>
      <c r="H182" s="47">
        <v>1</v>
      </c>
      <c r="I182" s="12"/>
      <c r="J182" s="12" t="s">
        <v>123</v>
      </c>
      <c r="K182" s="12"/>
      <c r="L182" s="12"/>
      <c r="M182" s="27" t="s">
        <v>49</v>
      </c>
      <c r="N182" s="12"/>
    </row>
    <row r="183" spans="2:14" ht="14.25">
      <c r="B183" s="13"/>
      <c r="C183" s="28"/>
      <c r="D183" s="37"/>
      <c r="E183" s="46"/>
      <c r="F183" s="12"/>
      <c r="G183" s="47"/>
      <c r="H183" s="47"/>
      <c r="I183" s="12"/>
      <c r="J183" s="12"/>
      <c r="K183" s="12"/>
      <c r="L183" s="12"/>
      <c r="M183" s="27"/>
      <c r="N183" s="12"/>
    </row>
    <row r="184" spans="2:14" ht="47.25">
      <c r="B184" s="13">
        <v>62</v>
      </c>
      <c r="C184" s="28" t="s">
        <v>237</v>
      </c>
      <c r="D184" s="37" t="s">
        <v>61</v>
      </c>
      <c r="E184" s="46"/>
      <c r="F184" s="12" t="s">
        <v>238</v>
      </c>
      <c r="G184" s="47">
        <v>1</v>
      </c>
      <c r="H184" s="47">
        <v>1</v>
      </c>
      <c r="I184" s="12"/>
      <c r="J184" s="12" t="s">
        <v>123</v>
      </c>
      <c r="K184" s="12"/>
      <c r="L184" s="12"/>
      <c r="M184" s="27" t="s">
        <v>49</v>
      </c>
      <c r="N184" s="12"/>
    </row>
    <row r="185" spans="2:14" ht="14.25">
      <c r="B185" s="13"/>
      <c r="C185" s="28"/>
      <c r="D185" s="37"/>
      <c r="E185" s="46"/>
      <c r="F185" s="12"/>
      <c r="G185" s="47"/>
      <c r="H185" s="47"/>
      <c r="I185" s="12"/>
      <c r="J185" s="12"/>
      <c r="K185" s="12"/>
      <c r="L185" s="12"/>
      <c r="M185" s="27"/>
      <c r="N185" s="12"/>
    </row>
    <row r="186" spans="2:14" ht="47.25">
      <c r="B186" s="13">
        <v>63</v>
      </c>
      <c r="C186" s="28" t="s">
        <v>239</v>
      </c>
      <c r="D186" s="37" t="s">
        <v>61</v>
      </c>
      <c r="E186" s="46"/>
      <c r="F186" s="12" t="s">
        <v>240</v>
      </c>
      <c r="G186" s="47">
        <v>1</v>
      </c>
      <c r="H186" s="47">
        <v>1</v>
      </c>
      <c r="I186" s="12"/>
      <c r="J186" s="12" t="s">
        <v>123</v>
      </c>
      <c r="K186" s="12"/>
      <c r="L186" s="12"/>
      <c r="M186" s="27" t="s">
        <v>49</v>
      </c>
      <c r="N186" s="12"/>
    </row>
    <row r="187" spans="2:14" ht="14.25">
      <c r="B187" s="13"/>
      <c r="C187" s="28"/>
      <c r="D187" s="37"/>
      <c r="E187" s="46"/>
      <c r="F187" s="12"/>
      <c r="G187" s="47"/>
      <c r="H187" s="47"/>
      <c r="I187" s="12"/>
      <c r="J187" s="12"/>
      <c r="K187" s="12"/>
      <c r="L187" s="12"/>
      <c r="M187" s="27"/>
      <c r="N187" s="12"/>
    </row>
    <row r="188" spans="2:14" ht="47.25">
      <c r="B188" s="13">
        <v>64</v>
      </c>
      <c r="C188" s="28" t="s">
        <v>241</v>
      </c>
      <c r="D188" s="38" t="s">
        <v>242</v>
      </c>
      <c r="E188" s="46"/>
      <c r="F188" s="12" t="s">
        <v>243</v>
      </c>
      <c r="G188" s="47">
        <v>1</v>
      </c>
      <c r="H188" s="47">
        <v>1</v>
      </c>
      <c r="I188" s="12"/>
      <c r="J188" s="12" t="s">
        <v>123</v>
      </c>
      <c r="K188" s="12"/>
      <c r="L188" s="12"/>
      <c r="M188" s="27" t="s">
        <v>49</v>
      </c>
      <c r="N188" s="12"/>
    </row>
    <row r="189" spans="2:14" ht="14.25">
      <c r="B189" s="13"/>
      <c r="C189" s="28"/>
      <c r="D189" s="37"/>
      <c r="E189" s="46"/>
      <c r="F189" s="12"/>
      <c r="G189" s="47"/>
      <c r="H189" s="47"/>
      <c r="I189" s="12"/>
      <c r="J189" s="12"/>
      <c r="K189" s="12"/>
      <c r="L189" s="12"/>
      <c r="M189" s="27"/>
      <c r="N189" s="12"/>
    </row>
    <row r="190" spans="2:14" ht="47.25">
      <c r="B190" s="13">
        <v>65</v>
      </c>
      <c r="C190" s="28" t="s">
        <v>244</v>
      </c>
      <c r="D190" s="38" t="s">
        <v>242</v>
      </c>
      <c r="E190" s="46"/>
      <c r="F190" s="12" t="s">
        <v>245</v>
      </c>
      <c r="G190" s="47">
        <v>1</v>
      </c>
      <c r="H190" s="47">
        <v>1</v>
      </c>
      <c r="I190" s="12"/>
      <c r="J190" s="12" t="s">
        <v>123</v>
      </c>
      <c r="K190" s="12"/>
      <c r="L190" s="12"/>
      <c r="M190" s="27" t="s">
        <v>49</v>
      </c>
      <c r="N190" s="12"/>
    </row>
    <row r="191" spans="2:14" ht="14.25">
      <c r="B191" s="13"/>
      <c r="C191" s="28"/>
      <c r="D191" s="37"/>
      <c r="E191" s="46"/>
      <c r="F191" s="12"/>
      <c r="G191" s="47"/>
      <c r="H191" s="47"/>
      <c r="I191" s="12"/>
      <c r="J191" s="12"/>
      <c r="K191" s="12"/>
      <c r="L191" s="12"/>
      <c r="M191" s="27"/>
      <c r="N191" s="12"/>
    </row>
    <row r="192" spans="2:14" ht="47.25">
      <c r="B192" s="13">
        <v>66</v>
      </c>
      <c r="C192" s="28" t="s">
        <v>246</v>
      </c>
      <c r="D192" s="38" t="s">
        <v>242</v>
      </c>
      <c r="E192" s="46"/>
      <c r="F192" s="12" t="s">
        <v>231</v>
      </c>
      <c r="G192" s="47">
        <v>1</v>
      </c>
      <c r="H192" s="47">
        <v>1</v>
      </c>
      <c r="I192" s="12"/>
      <c r="J192" s="12" t="s">
        <v>123</v>
      </c>
      <c r="K192" s="12"/>
      <c r="L192" s="12"/>
      <c r="M192" s="27" t="s">
        <v>49</v>
      </c>
      <c r="N192" s="12"/>
    </row>
    <row r="193" spans="2:14" ht="14.25">
      <c r="B193" s="13"/>
      <c r="C193" s="28"/>
      <c r="D193" s="37"/>
      <c r="E193" s="46"/>
      <c r="F193" s="12"/>
      <c r="G193" s="47"/>
      <c r="H193" s="47"/>
      <c r="I193" s="12"/>
      <c r="J193" s="12"/>
      <c r="K193" s="12"/>
      <c r="L193" s="12"/>
      <c r="M193" s="27"/>
      <c r="N193" s="12"/>
    </row>
    <row r="194" spans="2:14" ht="47.25">
      <c r="B194" s="13">
        <v>67</v>
      </c>
      <c r="C194" s="28" t="s">
        <v>247</v>
      </c>
      <c r="D194" s="38" t="s">
        <v>242</v>
      </c>
      <c r="E194" s="46"/>
      <c r="F194" s="12" t="s">
        <v>248</v>
      </c>
      <c r="G194" s="47">
        <v>1</v>
      </c>
      <c r="H194" s="47">
        <v>1</v>
      </c>
      <c r="I194" s="12"/>
      <c r="J194" s="12" t="s">
        <v>123</v>
      </c>
      <c r="K194" s="12"/>
      <c r="L194" s="12"/>
      <c r="M194" s="27" t="s">
        <v>49</v>
      </c>
      <c r="N194" s="12"/>
    </row>
    <row r="195" spans="2:14" ht="14.25">
      <c r="B195" s="13"/>
      <c r="C195" s="28"/>
      <c r="D195" s="37"/>
      <c r="E195" s="46"/>
      <c r="F195" s="12"/>
      <c r="G195" s="47"/>
      <c r="H195" s="47"/>
      <c r="I195" s="12"/>
      <c r="J195" s="12"/>
      <c r="K195" s="12"/>
      <c r="L195" s="12"/>
      <c r="M195" s="27"/>
      <c r="N195" s="12"/>
    </row>
    <row r="196" spans="2:14" ht="58.5">
      <c r="B196" s="13">
        <v>68</v>
      </c>
      <c r="C196" s="28" t="s">
        <v>249</v>
      </c>
      <c r="D196" s="38" t="s">
        <v>242</v>
      </c>
      <c r="E196" s="46"/>
      <c r="F196" s="12" t="s">
        <v>250</v>
      </c>
      <c r="G196" s="47">
        <v>1</v>
      </c>
      <c r="H196" s="47">
        <v>1</v>
      </c>
      <c r="I196" s="12"/>
      <c r="J196" s="12" t="s">
        <v>123</v>
      </c>
      <c r="K196" s="12"/>
      <c r="L196" s="12"/>
      <c r="M196" s="27" t="s">
        <v>49</v>
      </c>
      <c r="N196" s="12"/>
    </row>
    <row r="197" spans="2:14" ht="14.25">
      <c r="B197" s="13"/>
      <c r="C197" s="28"/>
      <c r="D197" s="37"/>
      <c r="E197" s="46"/>
      <c r="F197" s="12"/>
      <c r="G197" s="47"/>
      <c r="H197" s="47"/>
      <c r="I197" s="12"/>
      <c r="J197" s="12"/>
      <c r="K197" s="12"/>
      <c r="L197" s="12"/>
      <c r="M197" s="27"/>
      <c r="N197" s="12"/>
    </row>
    <row r="198" spans="2:14" ht="58.5">
      <c r="B198" s="13">
        <v>69</v>
      </c>
      <c r="C198" s="28" t="s">
        <v>251</v>
      </c>
      <c r="D198" s="38" t="s">
        <v>242</v>
      </c>
      <c r="E198" s="46"/>
      <c r="F198" s="12" t="s">
        <v>252</v>
      </c>
      <c r="G198" s="47">
        <v>1</v>
      </c>
      <c r="H198" s="47">
        <v>1</v>
      </c>
      <c r="I198" s="12"/>
      <c r="J198" s="12" t="s">
        <v>123</v>
      </c>
      <c r="K198" s="12"/>
      <c r="L198" s="12"/>
      <c r="M198" s="27" t="s">
        <v>49</v>
      </c>
      <c r="N198" s="12"/>
    </row>
    <row r="199" spans="2:14" ht="14.25">
      <c r="B199" s="13"/>
      <c r="C199" s="28"/>
      <c r="D199" s="37"/>
      <c r="E199" s="46"/>
      <c r="F199" s="12"/>
      <c r="G199" s="47"/>
      <c r="H199" s="47"/>
      <c r="I199" s="12"/>
      <c r="J199" s="12"/>
      <c r="K199" s="12"/>
      <c r="L199" s="12"/>
      <c r="M199" s="27"/>
      <c r="N199" s="12"/>
    </row>
    <row r="200" spans="2:14" ht="47.25">
      <c r="B200" s="13">
        <v>70</v>
      </c>
      <c r="C200" s="28" t="s">
        <v>253</v>
      </c>
      <c r="D200" s="38" t="s">
        <v>242</v>
      </c>
      <c r="E200" s="46"/>
      <c r="F200" s="12" t="s">
        <v>254</v>
      </c>
      <c r="G200" s="47">
        <v>1</v>
      </c>
      <c r="H200" s="47">
        <v>1</v>
      </c>
      <c r="I200" s="12"/>
      <c r="J200" s="12" t="s">
        <v>123</v>
      </c>
      <c r="K200" s="12"/>
      <c r="L200" s="12"/>
      <c r="M200" s="27" t="s">
        <v>49</v>
      </c>
      <c r="N200" s="12"/>
    </row>
    <row r="201" spans="2:14" ht="14.25">
      <c r="B201" s="13"/>
      <c r="C201" s="28"/>
      <c r="D201" s="37"/>
      <c r="E201" s="46"/>
      <c r="F201" s="12"/>
      <c r="G201" s="47"/>
      <c r="H201" s="47"/>
      <c r="I201" s="12"/>
      <c r="J201" s="12"/>
      <c r="K201" s="12"/>
      <c r="L201" s="12"/>
      <c r="M201" s="27"/>
      <c r="N201" s="12"/>
    </row>
    <row r="202" spans="2:14" ht="47.25">
      <c r="B202" s="13">
        <v>71</v>
      </c>
      <c r="C202" s="28" t="s">
        <v>255</v>
      </c>
      <c r="D202" s="38" t="s">
        <v>242</v>
      </c>
      <c r="E202" s="46"/>
      <c r="F202" s="12" t="s">
        <v>256</v>
      </c>
      <c r="G202" s="47">
        <v>1</v>
      </c>
      <c r="H202" s="47">
        <v>1</v>
      </c>
      <c r="I202" s="12"/>
      <c r="J202" s="12" t="s">
        <v>123</v>
      </c>
      <c r="K202" s="12"/>
      <c r="L202" s="12"/>
      <c r="M202" s="27" t="s">
        <v>49</v>
      </c>
      <c r="N202" s="12"/>
    </row>
    <row r="203" spans="2:14" ht="14.25">
      <c r="B203" s="13"/>
      <c r="C203" s="28"/>
      <c r="D203" s="37"/>
      <c r="E203" s="46"/>
      <c r="F203" s="12"/>
      <c r="G203" s="47"/>
      <c r="H203" s="47"/>
      <c r="I203" s="12"/>
      <c r="J203" s="12"/>
      <c r="K203" s="12"/>
      <c r="L203" s="12"/>
      <c r="M203" s="27"/>
      <c r="N203" s="12"/>
    </row>
    <row r="204" spans="2:14" ht="47.25">
      <c r="B204" s="13">
        <v>72</v>
      </c>
      <c r="C204" s="28" t="s">
        <v>257</v>
      </c>
      <c r="D204" s="38" t="s">
        <v>242</v>
      </c>
      <c r="E204" s="46"/>
      <c r="F204" s="12" t="s">
        <v>258</v>
      </c>
      <c r="G204" s="47">
        <v>1</v>
      </c>
      <c r="H204" s="47">
        <v>1</v>
      </c>
      <c r="I204" s="12"/>
      <c r="J204" s="12" t="s">
        <v>123</v>
      </c>
      <c r="K204" s="12"/>
      <c r="L204" s="12"/>
      <c r="M204" s="27" t="s">
        <v>49</v>
      </c>
      <c r="N204" s="12"/>
    </row>
    <row r="205" spans="2:14" ht="14.25">
      <c r="B205" s="13"/>
      <c r="C205" s="28"/>
      <c r="D205" s="37"/>
      <c r="E205" s="46"/>
      <c r="F205" s="12"/>
      <c r="G205" s="47"/>
      <c r="H205" s="47"/>
      <c r="I205" s="12"/>
      <c r="J205" s="12"/>
      <c r="K205" s="12"/>
      <c r="L205" s="12"/>
      <c r="M205" s="27"/>
      <c r="N205" s="12"/>
    </row>
    <row r="206" spans="2:14" ht="58.5">
      <c r="B206" s="13">
        <v>73</v>
      </c>
      <c r="C206" s="28" t="s">
        <v>259</v>
      </c>
      <c r="D206" s="38" t="s">
        <v>242</v>
      </c>
      <c r="E206" s="46"/>
      <c r="F206" s="12" t="s">
        <v>260</v>
      </c>
      <c r="G206" s="47">
        <v>1</v>
      </c>
      <c r="H206" s="47">
        <v>1</v>
      </c>
      <c r="I206" s="12"/>
      <c r="J206" s="12" t="s">
        <v>123</v>
      </c>
      <c r="K206" s="12"/>
      <c r="L206" s="12"/>
      <c r="M206" s="27" t="s">
        <v>49</v>
      </c>
      <c r="N206" s="12"/>
    </row>
    <row r="207" spans="2:14" ht="14.25">
      <c r="B207" s="13"/>
      <c r="C207" s="28"/>
      <c r="D207" s="37"/>
      <c r="E207" s="46"/>
      <c r="F207" s="12"/>
      <c r="G207" s="47"/>
      <c r="H207" s="47"/>
      <c r="I207" s="12"/>
      <c r="J207" s="12"/>
      <c r="K207" s="12"/>
      <c r="L207" s="12"/>
      <c r="M207" s="27"/>
      <c r="N207" s="12"/>
    </row>
    <row r="208" spans="2:14" ht="58.5">
      <c r="B208" s="13">
        <v>74</v>
      </c>
      <c r="C208" s="28" t="s">
        <v>261</v>
      </c>
      <c r="D208" s="38" t="s">
        <v>242</v>
      </c>
      <c r="E208" s="46"/>
      <c r="F208" s="12" t="s">
        <v>262</v>
      </c>
      <c r="G208" s="47">
        <v>1</v>
      </c>
      <c r="H208" s="47">
        <v>1</v>
      </c>
      <c r="I208" s="12"/>
      <c r="J208" s="12" t="s">
        <v>123</v>
      </c>
      <c r="K208" s="12"/>
      <c r="L208" s="12"/>
      <c r="M208" s="27" t="s">
        <v>49</v>
      </c>
      <c r="N208" s="12"/>
    </row>
    <row r="209" spans="2:14" ht="14.25">
      <c r="B209" s="13"/>
      <c r="C209" s="28"/>
      <c r="D209" s="37"/>
      <c r="E209" s="46"/>
      <c r="F209" s="12"/>
      <c r="G209" s="47"/>
      <c r="H209" s="47"/>
      <c r="I209" s="12"/>
      <c r="J209" s="12"/>
      <c r="K209" s="12"/>
      <c r="L209" s="12"/>
      <c r="M209" s="27"/>
      <c r="N209" s="12"/>
    </row>
    <row r="210" spans="2:14" ht="58.5">
      <c r="B210" s="13">
        <v>75</v>
      </c>
      <c r="C210" s="28" t="s">
        <v>263</v>
      </c>
      <c r="D210" s="38" t="s">
        <v>242</v>
      </c>
      <c r="E210" s="46"/>
      <c r="F210" s="12" t="s">
        <v>264</v>
      </c>
      <c r="G210" s="47">
        <v>1</v>
      </c>
      <c r="H210" s="47">
        <v>1</v>
      </c>
      <c r="I210" s="12"/>
      <c r="J210" s="12" t="s">
        <v>123</v>
      </c>
      <c r="K210" s="12"/>
      <c r="L210" s="12"/>
      <c r="M210" s="27" t="s">
        <v>49</v>
      </c>
      <c r="N210" s="12"/>
    </row>
    <row r="211" spans="2:14" ht="14.25">
      <c r="B211" s="13"/>
      <c r="C211" s="28"/>
      <c r="D211" s="38"/>
      <c r="E211" s="46"/>
      <c r="F211" s="12"/>
      <c r="G211" s="47"/>
      <c r="H211" s="47"/>
      <c r="I211" s="12"/>
      <c r="J211" s="12"/>
      <c r="K211" s="12"/>
      <c r="L211" s="12"/>
      <c r="M211" s="27"/>
      <c r="N211" s="12"/>
    </row>
    <row r="212" spans="2:14" ht="47.25">
      <c r="B212" s="13">
        <v>76</v>
      </c>
      <c r="C212" s="28" t="s">
        <v>265</v>
      </c>
      <c r="D212" s="38" t="s">
        <v>242</v>
      </c>
      <c r="E212" s="46"/>
      <c r="F212" s="12" t="s">
        <v>266</v>
      </c>
      <c r="G212" s="47">
        <v>1</v>
      </c>
      <c r="H212" s="47">
        <v>1</v>
      </c>
      <c r="I212" s="12"/>
      <c r="J212" s="12" t="s">
        <v>123</v>
      </c>
      <c r="K212" s="12"/>
      <c r="L212" s="12"/>
      <c r="M212" s="27" t="s">
        <v>49</v>
      </c>
      <c r="N212" s="12"/>
    </row>
    <row r="213" spans="2:14" ht="14.25">
      <c r="B213" s="13"/>
      <c r="C213" s="28"/>
      <c r="D213" s="38"/>
      <c r="E213" s="46"/>
      <c r="F213" s="12"/>
      <c r="G213" s="47"/>
      <c r="H213" s="47"/>
      <c r="I213" s="12"/>
      <c r="J213" s="12"/>
      <c r="K213" s="12"/>
      <c r="L213" s="12"/>
      <c r="M213" s="27"/>
      <c r="N213" s="12"/>
    </row>
    <row r="214" spans="2:14" ht="58.5">
      <c r="B214" s="13">
        <v>77</v>
      </c>
      <c r="C214" s="28" t="s">
        <v>267</v>
      </c>
      <c r="D214" s="38" t="s">
        <v>242</v>
      </c>
      <c r="E214" s="46"/>
      <c r="F214" s="12" t="s">
        <v>268</v>
      </c>
      <c r="G214" s="47">
        <v>1</v>
      </c>
      <c r="H214" s="47">
        <v>1</v>
      </c>
      <c r="I214" s="12"/>
      <c r="J214" s="12" t="s">
        <v>123</v>
      </c>
      <c r="K214" s="12"/>
      <c r="L214" s="12"/>
      <c r="M214" s="27" t="s">
        <v>49</v>
      </c>
      <c r="N214" s="12"/>
    </row>
    <row r="215" spans="2:14" ht="14.25">
      <c r="B215" s="13"/>
      <c r="C215" s="28"/>
      <c r="D215" s="38"/>
      <c r="E215" s="46"/>
      <c r="F215" s="12"/>
      <c r="G215" s="47"/>
      <c r="H215" s="47"/>
      <c r="I215" s="12"/>
      <c r="J215" s="12"/>
      <c r="K215" s="12"/>
      <c r="L215" s="12"/>
      <c r="M215" s="27"/>
      <c r="N215" s="12"/>
    </row>
    <row r="216" spans="2:14" ht="58.5">
      <c r="B216" s="13">
        <v>78</v>
      </c>
      <c r="C216" s="28" t="s">
        <v>269</v>
      </c>
      <c r="D216" s="38" t="s">
        <v>242</v>
      </c>
      <c r="E216" s="46"/>
      <c r="F216" s="12" t="s">
        <v>270</v>
      </c>
      <c r="G216" s="47">
        <v>1</v>
      </c>
      <c r="H216" s="47">
        <v>1</v>
      </c>
      <c r="I216" s="12"/>
      <c r="J216" s="12" t="s">
        <v>123</v>
      </c>
      <c r="K216" s="12"/>
      <c r="L216" s="12"/>
      <c r="M216" s="27" t="s">
        <v>49</v>
      </c>
      <c r="N216" s="12"/>
    </row>
    <row r="217" spans="2:14" ht="14.25">
      <c r="B217" s="13"/>
      <c r="C217" s="28"/>
      <c r="D217" s="38"/>
      <c r="E217" s="46"/>
      <c r="F217" s="12"/>
      <c r="G217" s="47"/>
      <c r="H217" s="47"/>
      <c r="I217" s="12"/>
      <c r="J217" s="12"/>
      <c r="K217" s="12"/>
      <c r="L217" s="12"/>
      <c r="M217" s="27"/>
      <c r="N217" s="12"/>
    </row>
    <row r="218" spans="2:14" ht="47.25">
      <c r="B218" s="13">
        <v>79</v>
      </c>
      <c r="C218" s="28" t="s">
        <v>271</v>
      </c>
      <c r="D218" s="38" t="s">
        <v>242</v>
      </c>
      <c r="E218" s="46"/>
      <c r="F218" s="12" t="s">
        <v>272</v>
      </c>
      <c r="G218" s="47">
        <v>1</v>
      </c>
      <c r="H218" s="47">
        <v>1</v>
      </c>
      <c r="I218" s="12"/>
      <c r="J218" s="12" t="s">
        <v>123</v>
      </c>
      <c r="K218" s="12"/>
      <c r="L218" s="12"/>
      <c r="M218" s="27" t="s">
        <v>49</v>
      </c>
      <c r="N218" s="12"/>
    </row>
    <row r="219" spans="2:14" ht="14.25">
      <c r="B219" s="13"/>
      <c r="C219" s="28"/>
      <c r="D219" s="38"/>
      <c r="E219" s="46"/>
      <c r="F219" s="12"/>
      <c r="G219" s="47"/>
      <c r="H219" s="47"/>
      <c r="I219" s="12"/>
      <c r="J219" s="12"/>
      <c r="K219" s="12"/>
      <c r="L219" s="12"/>
      <c r="M219" s="27"/>
      <c r="N219" s="12"/>
    </row>
    <row r="220" spans="2:14" ht="47.25">
      <c r="B220" s="13">
        <v>80</v>
      </c>
      <c r="C220" s="28" t="s">
        <v>273</v>
      </c>
      <c r="D220" s="38" t="s">
        <v>242</v>
      </c>
      <c r="E220" s="46"/>
      <c r="F220" s="12" t="s">
        <v>274</v>
      </c>
      <c r="G220" s="47">
        <v>1</v>
      </c>
      <c r="H220" s="47">
        <v>1</v>
      </c>
      <c r="I220" s="12"/>
      <c r="J220" s="12" t="s">
        <v>123</v>
      </c>
      <c r="K220" s="12"/>
      <c r="L220" s="12"/>
      <c r="M220" s="27" t="s">
        <v>49</v>
      </c>
      <c r="N220" s="12"/>
    </row>
    <row r="221" spans="2:14" ht="14.25">
      <c r="B221" s="13"/>
      <c r="C221" s="28"/>
      <c r="D221" s="38"/>
      <c r="E221" s="46"/>
      <c r="F221" s="12"/>
      <c r="G221" s="47"/>
      <c r="H221" s="47"/>
      <c r="I221" s="12"/>
      <c r="J221" s="12"/>
      <c r="K221" s="12"/>
      <c r="L221" s="12"/>
      <c r="M221" s="27"/>
      <c r="N221" s="12"/>
    </row>
    <row r="222" spans="2:14" ht="47.25">
      <c r="B222" s="13">
        <v>81</v>
      </c>
      <c r="C222" s="28" t="s">
        <v>275</v>
      </c>
      <c r="D222" s="38" t="s">
        <v>242</v>
      </c>
      <c r="E222" s="46"/>
      <c r="F222" s="12" t="s">
        <v>276</v>
      </c>
      <c r="G222" s="47">
        <v>1</v>
      </c>
      <c r="H222" s="47">
        <v>1</v>
      </c>
      <c r="I222" s="12"/>
      <c r="J222" s="12" t="s">
        <v>123</v>
      </c>
      <c r="K222" s="12"/>
      <c r="L222" s="12"/>
      <c r="M222" s="27" t="s">
        <v>49</v>
      </c>
      <c r="N222" s="12"/>
    </row>
    <row r="223" spans="2:14" ht="14.25">
      <c r="B223" s="13"/>
      <c r="C223" s="28"/>
      <c r="D223" s="38"/>
      <c r="E223" s="46"/>
      <c r="F223" s="12"/>
      <c r="G223" s="47"/>
      <c r="H223" s="47"/>
      <c r="I223" s="12"/>
      <c r="J223" s="12"/>
      <c r="K223" s="12"/>
      <c r="L223" s="12"/>
      <c r="M223" s="27"/>
      <c r="N223" s="12"/>
    </row>
    <row r="224" spans="2:14" ht="58.5">
      <c r="B224" s="13">
        <v>82</v>
      </c>
      <c r="C224" s="28" t="s">
        <v>277</v>
      </c>
      <c r="D224" s="38" t="s">
        <v>278</v>
      </c>
      <c r="E224" s="46"/>
      <c r="F224" s="12" t="s">
        <v>279</v>
      </c>
      <c r="G224" s="47">
        <v>1</v>
      </c>
      <c r="H224" s="47">
        <v>1</v>
      </c>
      <c r="I224" s="12"/>
      <c r="J224" s="12" t="s">
        <v>123</v>
      </c>
      <c r="K224" s="12"/>
      <c r="L224" s="12"/>
      <c r="M224" s="27" t="s">
        <v>49</v>
      </c>
      <c r="N224" s="12"/>
    </row>
    <row r="225" spans="2:14" ht="14.25">
      <c r="B225" s="13"/>
      <c r="C225" s="28"/>
      <c r="D225" s="38"/>
      <c r="E225" s="46"/>
      <c r="F225" s="12"/>
      <c r="G225" s="47"/>
      <c r="H225" s="47"/>
      <c r="I225" s="12"/>
      <c r="J225" s="12"/>
      <c r="K225" s="12"/>
      <c r="L225" s="12"/>
      <c r="M225" s="27"/>
      <c r="N225" s="12"/>
    </row>
    <row r="226" spans="2:14" ht="58.5">
      <c r="B226" s="13">
        <v>83</v>
      </c>
      <c r="C226" s="28" t="s">
        <v>280</v>
      </c>
      <c r="D226" s="38" t="s">
        <v>278</v>
      </c>
      <c r="E226" s="46"/>
      <c r="F226" s="12" t="s">
        <v>281</v>
      </c>
      <c r="G226" s="47">
        <v>1</v>
      </c>
      <c r="H226" s="47">
        <v>1</v>
      </c>
      <c r="I226" s="12"/>
      <c r="J226" s="12" t="s">
        <v>123</v>
      </c>
      <c r="K226" s="12"/>
      <c r="L226" s="12"/>
      <c r="M226" s="27" t="s">
        <v>49</v>
      </c>
      <c r="N226" s="12"/>
    </row>
    <row r="227" spans="2:14" ht="14.25">
      <c r="B227" s="13"/>
      <c r="C227" s="28"/>
      <c r="D227" s="38"/>
      <c r="E227" s="46"/>
      <c r="F227" s="12"/>
      <c r="G227" s="47"/>
      <c r="H227" s="47"/>
      <c r="I227" s="12"/>
      <c r="J227" s="12"/>
      <c r="K227" s="12"/>
      <c r="L227" s="12"/>
      <c r="M227" s="27"/>
      <c r="N227" s="12"/>
    </row>
    <row r="228" spans="2:14" ht="58.5">
      <c r="B228" s="13">
        <v>84</v>
      </c>
      <c r="C228" s="28" t="s">
        <v>282</v>
      </c>
      <c r="D228" s="38" t="s">
        <v>278</v>
      </c>
      <c r="E228" s="46"/>
      <c r="F228" s="12" t="s">
        <v>283</v>
      </c>
      <c r="G228" s="47">
        <v>1</v>
      </c>
      <c r="H228" s="47">
        <v>1</v>
      </c>
      <c r="I228" s="12"/>
      <c r="J228" s="12" t="s">
        <v>123</v>
      </c>
      <c r="K228" s="12"/>
      <c r="L228" s="12"/>
      <c r="M228" s="27" t="s">
        <v>49</v>
      </c>
      <c r="N228" s="12"/>
    </row>
    <row r="229" spans="2:14" ht="14.25">
      <c r="B229" s="13"/>
      <c r="C229" s="28"/>
      <c r="D229" s="38"/>
      <c r="E229" s="46"/>
      <c r="F229" s="12"/>
      <c r="G229" s="47"/>
      <c r="H229" s="47"/>
      <c r="I229" s="12"/>
      <c r="J229" s="12"/>
      <c r="K229" s="12"/>
      <c r="L229" s="12"/>
      <c r="M229" s="27"/>
      <c r="N229" s="12"/>
    </row>
    <row r="230" spans="2:14" ht="58.5">
      <c r="B230" s="13">
        <v>85</v>
      </c>
      <c r="C230" s="28" t="s">
        <v>284</v>
      </c>
      <c r="D230" s="38" t="s">
        <v>278</v>
      </c>
      <c r="E230" s="46"/>
      <c r="F230" s="12" t="s">
        <v>285</v>
      </c>
      <c r="G230" s="47">
        <v>1</v>
      </c>
      <c r="H230" s="47">
        <v>1</v>
      </c>
      <c r="I230" s="12"/>
      <c r="J230" s="12" t="s">
        <v>123</v>
      </c>
      <c r="K230" s="12"/>
      <c r="L230" s="12"/>
      <c r="M230" s="27" t="s">
        <v>49</v>
      </c>
      <c r="N230" s="12"/>
    </row>
    <row r="231" spans="2:14" ht="14.25">
      <c r="B231" s="13"/>
      <c r="C231" s="28"/>
      <c r="D231" s="38"/>
      <c r="E231" s="46"/>
      <c r="F231" s="12"/>
      <c r="G231" s="47"/>
      <c r="H231" s="47"/>
      <c r="I231" s="12"/>
      <c r="J231" s="12"/>
      <c r="K231" s="12"/>
      <c r="L231" s="12"/>
      <c r="M231" s="27"/>
      <c r="N231" s="12"/>
    </row>
    <row r="232" spans="2:14" ht="58.5">
      <c r="B232" s="13">
        <v>86</v>
      </c>
      <c r="C232" s="28" t="s">
        <v>286</v>
      </c>
      <c r="D232" s="38" t="s">
        <v>278</v>
      </c>
      <c r="E232" s="46"/>
      <c r="F232" s="12" t="s">
        <v>287</v>
      </c>
      <c r="G232" s="47">
        <v>1</v>
      </c>
      <c r="H232" s="47">
        <v>1</v>
      </c>
      <c r="I232" s="12"/>
      <c r="J232" s="12" t="s">
        <v>123</v>
      </c>
      <c r="K232" s="12"/>
      <c r="L232" s="12"/>
      <c r="M232" s="27" t="s">
        <v>49</v>
      </c>
      <c r="N232" s="12"/>
    </row>
    <row r="233" spans="2:14" ht="14.25">
      <c r="B233" s="13"/>
      <c r="C233" s="28"/>
      <c r="D233" s="38"/>
      <c r="E233" s="46"/>
      <c r="F233" s="12"/>
      <c r="G233" s="47"/>
      <c r="H233" s="47"/>
      <c r="I233" s="12"/>
      <c r="J233" s="12"/>
      <c r="K233" s="12"/>
      <c r="L233" s="12"/>
      <c r="M233" s="27"/>
      <c r="N233" s="12"/>
    </row>
    <row r="234" spans="2:14" ht="47.25">
      <c r="B234" s="13">
        <v>87</v>
      </c>
      <c r="C234" s="28" t="s">
        <v>288</v>
      </c>
      <c r="D234" s="38" t="s">
        <v>278</v>
      </c>
      <c r="E234" s="46"/>
      <c r="F234" s="12" t="s">
        <v>289</v>
      </c>
      <c r="G234" s="47">
        <v>1</v>
      </c>
      <c r="H234" s="47">
        <v>1</v>
      </c>
      <c r="I234" s="12"/>
      <c r="J234" s="12" t="s">
        <v>123</v>
      </c>
      <c r="K234" s="12"/>
      <c r="L234" s="12"/>
      <c r="M234" s="27" t="s">
        <v>49</v>
      </c>
      <c r="N234" s="12"/>
    </row>
    <row r="235" spans="2:14" ht="14.25">
      <c r="B235" s="13"/>
      <c r="C235" s="28"/>
      <c r="D235" s="38"/>
      <c r="E235" s="46"/>
      <c r="F235" s="12"/>
      <c r="G235" s="47"/>
      <c r="H235" s="47"/>
      <c r="I235" s="12"/>
      <c r="J235" s="12"/>
      <c r="K235" s="12"/>
      <c r="L235" s="12"/>
      <c r="M235" s="27"/>
      <c r="N235" s="12"/>
    </row>
    <row r="236" spans="2:14" ht="47.25">
      <c r="B236" s="13">
        <v>88</v>
      </c>
      <c r="C236" s="28" t="s">
        <v>290</v>
      </c>
      <c r="D236" s="38" t="s">
        <v>278</v>
      </c>
      <c r="E236" s="46"/>
      <c r="F236" s="12" t="s">
        <v>291</v>
      </c>
      <c r="G236" s="47">
        <v>1</v>
      </c>
      <c r="H236" s="47">
        <v>1</v>
      </c>
      <c r="I236" s="12"/>
      <c r="J236" s="12" t="s">
        <v>123</v>
      </c>
      <c r="K236" s="12"/>
      <c r="L236" s="12"/>
      <c r="M236" s="27" t="s">
        <v>49</v>
      </c>
      <c r="N236" s="12"/>
    </row>
    <row r="237" spans="2:14" ht="14.25">
      <c r="B237" s="13"/>
      <c r="C237" s="28"/>
      <c r="D237" s="12"/>
      <c r="E237" s="46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2:14" ht="47.25">
      <c r="B238" s="13">
        <v>89</v>
      </c>
      <c r="C238" s="28" t="s">
        <v>292</v>
      </c>
      <c r="D238" s="38" t="s">
        <v>278</v>
      </c>
      <c r="E238" s="46"/>
      <c r="F238" s="12" t="s">
        <v>293</v>
      </c>
      <c r="G238" s="47">
        <v>1</v>
      </c>
      <c r="H238" s="47">
        <v>1</v>
      </c>
      <c r="I238" s="12"/>
      <c r="J238" s="12" t="s">
        <v>123</v>
      </c>
      <c r="K238" s="12"/>
      <c r="L238" s="12"/>
      <c r="M238" s="27" t="s">
        <v>49</v>
      </c>
      <c r="N238" s="12"/>
    </row>
    <row r="239" spans="2:14" ht="14.25">
      <c r="B239" s="13"/>
      <c r="C239" s="28"/>
      <c r="D239" s="12"/>
      <c r="E239" s="46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2:14" ht="47.25">
      <c r="B240" s="13">
        <v>90</v>
      </c>
      <c r="C240" s="28" t="s">
        <v>294</v>
      </c>
      <c r="D240" s="38" t="s">
        <v>278</v>
      </c>
      <c r="E240" s="46"/>
      <c r="F240" s="12" t="s">
        <v>295</v>
      </c>
      <c r="G240" s="47">
        <v>1</v>
      </c>
      <c r="H240" s="47">
        <v>1</v>
      </c>
      <c r="I240" s="12"/>
      <c r="J240" s="12" t="s">
        <v>123</v>
      </c>
      <c r="K240" s="12"/>
      <c r="L240" s="12"/>
      <c r="M240" s="27" t="s">
        <v>49</v>
      </c>
      <c r="N240" s="12"/>
    </row>
    <row r="241" spans="2:14" ht="14.25">
      <c r="B241" s="13"/>
      <c r="C241" s="28"/>
      <c r="D241" s="12"/>
      <c r="E241" s="46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2:14" ht="47.25">
      <c r="B242" s="13">
        <v>91</v>
      </c>
      <c r="C242" s="28" t="s">
        <v>296</v>
      </c>
      <c r="D242" s="38" t="s">
        <v>278</v>
      </c>
      <c r="E242" s="46"/>
      <c r="F242" s="12" t="s">
        <v>297</v>
      </c>
      <c r="G242" s="47">
        <v>1</v>
      </c>
      <c r="H242" s="47">
        <v>1</v>
      </c>
      <c r="I242" s="12"/>
      <c r="J242" s="12" t="s">
        <v>123</v>
      </c>
      <c r="K242" s="12"/>
      <c r="L242" s="12"/>
      <c r="M242" s="27" t="s">
        <v>49</v>
      </c>
      <c r="N242" s="12"/>
    </row>
    <row r="243" spans="2:14" ht="14.25">
      <c r="B243" s="13"/>
      <c r="C243" s="28"/>
      <c r="D243" s="12"/>
      <c r="E243" s="46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2:14" ht="47.25">
      <c r="B244" s="13">
        <v>92</v>
      </c>
      <c r="C244" s="28" t="s">
        <v>298</v>
      </c>
      <c r="D244" s="38" t="s">
        <v>278</v>
      </c>
      <c r="E244" s="46"/>
      <c r="F244" s="12" t="s">
        <v>154</v>
      </c>
      <c r="G244" s="47">
        <v>1</v>
      </c>
      <c r="H244" s="47">
        <v>1</v>
      </c>
      <c r="I244" s="12"/>
      <c r="J244" s="12" t="s">
        <v>123</v>
      </c>
      <c r="K244" s="12"/>
      <c r="L244" s="12"/>
      <c r="M244" s="27" t="s">
        <v>49</v>
      </c>
      <c r="N244" s="12"/>
    </row>
    <row r="245" spans="2:14" ht="14.25">
      <c r="B245" s="13"/>
      <c r="C245" s="28"/>
      <c r="D245" s="12"/>
      <c r="E245" s="46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2:14" ht="47.25">
      <c r="B246" s="13">
        <v>93</v>
      </c>
      <c r="C246" s="28" t="s">
        <v>299</v>
      </c>
      <c r="D246" s="38" t="s">
        <v>278</v>
      </c>
      <c r="E246" s="46"/>
      <c r="F246" s="12" t="s">
        <v>300</v>
      </c>
      <c r="G246" s="47">
        <v>1</v>
      </c>
      <c r="H246" s="47">
        <v>1</v>
      </c>
      <c r="I246" s="12"/>
      <c r="J246" s="12" t="s">
        <v>123</v>
      </c>
      <c r="K246" s="12"/>
      <c r="L246" s="12"/>
      <c r="M246" s="27" t="s">
        <v>49</v>
      </c>
      <c r="N246" s="12"/>
    </row>
    <row r="247" spans="2:14" ht="14.25">
      <c r="B247" s="13"/>
      <c r="C247" s="28"/>
      <c r="D247" s="12"/>
      <c r="E247" s="46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2:14" ht="47.25">
      <c r="B248" s="13">
        <v>94</v>
      </c>
      <c r="C248" s="28" t="s">
        <v>301</v>
      </c>
      <c r="D248" s="38" t="s">
        <v>278</v>
      </c>
      <c r="E248" s="46"/>
      <c r="F248" s="12" t="s">
        <v>302</v>
      </c>
      <c r="G248" s="47">
        <v>1</v>
      </c>
      <c r="H248" s="47">
        <v>1</v>
      </c>
      <c r="I248" s="12"/>
      <c r="J248" s="12" t="s">
        <v>123</v>
      </c>
      <c r="K248" s="12"/>
      <c r="L248" s="12"/>
      <c r="M248" s="27" t="s">
        <v>49</v>
      </c>
      <c r="N248" s="12"/>
    </row>
    <row r="249" spans="2:14" ht="14.25">
      <c r="B249" s="13"/>
      <c r="C249" s="28"/>
      <c r="D249" s="12"/>
      <c r="E249" s="46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2:14" ht="58.5">
      <c r="B250" s="13">
        <v>95</v>
      </c>
      <c r="C250" s="28" t="s">
        <v>303</v>
      </c>
      <c r="D250" s="38" t="s">
        <v>304</v>
      </c>
      <c r="E250" s="46"/>
      <c r="F250" s="12" t="s">
        <v>305</v>
      </c>
      <c r="G250" s="47">
        <v>1</v>
      </c>
      <c r="H250" s="47">
        <v>1</v>
      </c>
      <c r="I250" s="12"/>
      <c r="J250" s="12" t="s">
        <v>123</v>
      </c>
      <c r="K250" s="12"/>
      <c r="L250" s="12"/>
      <c r="M250" s="27" t="s">
        <v>49</v>
      </c>
      <c r="N250" s="12"/>
    </row>
    <row r="251" spans="2:14" ht="14.25">
      <c r="B251" s="13"/>
      <c r="C251" s="28"/>
      <c r="D251" s="12"/>
      <c r="E251" s="46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2:14" ht="58.5">
      <c r="B252" s="13">
        <v>96</v>
      </c>
      <c r="C252" s="28" t="s">
        <v>306</v>
      </c>
      <c r="D252" s="38" t="s">
        <v>304</v>
      </c>
      <c r="E252" s="46"/>
      <c r="F252" s="12" t="s">
        <v>307</v>
      </c>
      <c r="G252" s="47">
        <v>1</v>
      </c>
      <c r="H252" s="47">
        <v>1</v>
      </c>
      <c r="I252" s="12"/>
      <c r="J252" s="12" t="s">
        <v>123</v>
      </c>
      <c r="K252" s="12"/>
      <c r="L252" s="12"/>
      <c r="M252" s="27" t="s">
        <v>49</v>
      </c>
      <c r="N252" s="12"/>
    </row>
    <row r="253" spans="2:14" ht="14.25">
      <c r="B253" s="13"/>
      <c r="C253" s="28"/>
      <c r="D253" s="12"/>
      <c r="E253" s="46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2:14" ht="58.5">
      <c r="B254" s="13">
        <v>97</v>
      </c>
      <c r="C254" s="28" t="s">
        <v>308</v>
      </c>
      <c r="D254" s="38" t="s">
        <v>304</v>
      </c>
      <c r="E254" s="46"/>
      <c r="F254" s="12" t="s">
        <v>309</v>
      </c>
      <c r="G254" s="47">
        <v>1</v>
      </c>
      <c r="H254" s="47">
        <v>1</v>
      </c>
      <c r="I254" s="12"/>
      <c r="J254" s="12" t="s">
        <v>123</v>
      </c>
      <c r="K254" s="12"/>
      <c r="L254" s="12"/>
      <c r="M254" s="27" t="s">
        <v>49</v>
      </c>
      <c r="N254" s="12"/>
    </row>
    <row r="255" spans="2:14" ht="14.25">
      <c r="B255" s="13"/>
      <c r="C255" s="28"/>
      <c r="D255" s="12"/>
      <c r="E255" s="46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2:14" ht="47.25">
      <c r="B256" s="13">
        <v>98</v>
      </c>
      <c r="C256" s="28" t="s">
        <v>310</v>
      </c>
      <c r="D256" s="37" t="s">
        <v>311</v>
      </c>
      <c r="E256" s="46"/>
      <c r="F256" s="12" t="s">
        <v>312</v>
      </c>
      <c r="G256" s="47">
        <v>1</v>
      </c>
      <c r="H256" s="47">
        <v>1</v>
      </c>
      <c r="I256" s="12"/>
      <c r="J256" s="12" t="s">
        <v>123</v>
      </c>
      <c r="K256" s="12"/>
      <c r="L256" s="12"/>
      <c r="M256" s="27" t="s">
        <v>49</v>
      </c>
      <c r="N256" s="12"/>
    </row>
    <row r="257" spans="2:14" ht="14.25">
      <c r="B257" s="13"/>
      <c r="C257" s="28"/>
      <c r="D257" s="12"/>
      <c r="E257" s="46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2:14" ht="58.5">
      <c r="B258" s="13">
        <v>99</v>
      </c>
      <c r="C258" s="28" t="s">
        <v>313</v>
      </c>
      <c r="D258" s="37" t="s">
        <v>311</v>
      </c>
      <c r="E258" s="46"/>
      <c r="F258" s="12" t="s">
        <v>314</v>
      </c>
      <c r="G258" s="47">
        <v>1</v>
      </c>
      <c r="H258" s="47">
        <v>1</v>
      </c>
      <c r="I258" s="12"/>
      <c r="J258" s="12" t="s">
        <v>123</v>
      </c>
      <c r="K258" s="12"/>
      <c r="L258" s="12"/>
      <c r="M258" s="27" t="s">
        <v>49</v>
      </c>
      <c r="N258" s="12"/>
    </row>
    <row r="259" spans="2:14" ht="14.25">
      <c r="B259" s="13"/>
      <c r="C259" s="28"/>
      <c r="D259" s="12"/>
      <c r="E259" s="46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2:14" ht="58.5">
      <c r="B260" s="13">
        <v>100</v>
      </c>
      <c r="C260" s="28" t="s">
        <v>315</v>
      </c>
      <c r="D260" s="37" t="s">
        <v>311</v>
      </c>
      <c r="E260" s="46"/>
      <c r="F260" s="12" t="s">
        <v>316</v>
      </c>
      <c r="G260" s="47">
        <v>1</v>
      </c>
      <c r="H260" s="47">
        <v>1</v>
      </c>
      <c r="I260" s="12"/>
      <c r="J260" s="12" t="s">
        <v>123</v>
      </c>
      <c r="K260" s="12"/>
      <c r="L260" s="12"/>
      <c r="M260" s="27" t="s">
        <v>49</v>
      </c>
      <c r="N260" s="12"/>
    </row>
    <row r="261" spans="2:14" ht="14.25">
      <c r="B261" s="13"/>
      <c r="C261" s="28"/>
      <c r="D261" s="12"/>
      <c r="E261" s="46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2:14" ht="47.25">
      <c r="B262" s="13">
        <v>101</v>
      </c>
      <c r="C262" s="28" t="s">
        <v>317</v>
      </c>
      <c r="D262" s="37" t="s">
        <v>311</v>
      </c>
      <c r="E262" s="46"/>
      <c r="F262" s="12" t="s">
        <v>318</v>
      </c>
      <c r="G262" s="47">
        <v>1</v>
      </c>
      <c r="H262" s="47">
        <v>1</v>
      </c>
      <c r="I262" s="12"/>
      <c r="J262" s="12" t="s">
        <v>123</v>
      </c>
      <c r="K262" s="12"/>
      <c r="L262" s="12"/>
      <c r="M262" s="27" t="s">
        <v>49</v>
      </c>
      <c r="N262" s="12"/>
    </row>
    <row r="263" spans="2:14" ht="14.25">
      <c r="B263" s="13"/>
      <c r="C263" s="28"/>
      <c r="D263" s="12"/>
      <c r="E263" s="46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2:14" ht="47.25">
      <c r="B264" s="13">
        <v>102</v>
      </c>
      <c r="C264" s="28" t="s">
        <v>319</v>
      </c>
      <c r="D264" s="37" t="s">
        <v>311</v>
      </c>
      <c r="E264" s="46"/>
      <c r="F264" s="12" t="s">
        <v>320</v>
      </c>
      <c r="G264" s="47">
        <v>1</v>
      </c>
      <c r="H264" s="47">
        <v>1</v>
      </c>
      <c r="I264" s="12"/>
      <c r="J264" s="12" t="s">
        <v>123</v>
      </c>
      <c r="K264" s="12"/>
      <c r="L264" s="12"/>
      <c r="M264" s="27" t="s">
        <v>49</v>
      </c>
      <c r="N264" s="12"/>
    </row>
    <row r="265" spans="2:14" ht="14.25">
      <c r="B265" s="13"/>
      <c r="C265" s="28"/>
      <c r="D265" s="12"/>
      <c r="E265" s="46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2:14" ht="47.25">
      <c r="B266" s="13">
        <v>103</v>
      </c>
      <c r="C266" s="28" t="s">
        <v>321</v>
      </c>
      <c r="D266" s="37" t="s">
        <v>311</v>
      </c>
      <c r="E266" s="46"/>
      <c r="F266" s="12" t="s">
        <v>322</v>
      </c>
      <c r="G266" s="47">
        <v>1</v>
      </c>
      <c r="H266" s="47">
        <v>1</v>
      </c>
      <c r="I266" s="12"/>
      <c r="J266" s="12" t="s">
        <v>123</v>
      </c>
      <c r="K266" s="12"/>
      <c r="L266" s="12"/>
      <c r="M266" s="27" t="s">
        <v>49</v>
      </c>
      <c r="N266" s="12"/>
    </row>
    <row r="267" spans="2:14" ht="14.25">
      <c r="B267" s="13"/>
      <c r="C267" s="28"/>
      <c r="D267" s="12"/>
      <c r="E267" s="46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2:14" ht="47.25">
      <c r="B268" s="13">
        <v>104</v>
      </c>
      <c r="C268" s="28" t="s">
        <v>323</v>
      </c>
      <c r="D268" s="37" t="s">
        <v>311</v>
      </c>
      <c r="E268" s="46"/>
      <c r="F268" s="12" t="s">
        <v>324</v>
      </c>
      <c r="G268" s="47">
        <v>1</v>
      </c>
      <c r="H268" s="47">
        <v>1</v>
      </c>
      <c r="I268" s="12"/>
      <c r="J268" s="12" t="s">
        <v>123</v>
      </c>
      <c r="K268" s="12"/>
      <c r="L268" s="12"/>
      <c r="M268" s="27" t="s">
        <v>49</v>
      </c>
      <c r="N268" s="12"/>
    </row>
    <row r="269" spans="2:14" ht="14.25">
      <c r="B269" s="13"/>
      <c r="C269" s="28"/>
      <c r="D269" s="12"/>
      <c r="E269" s="46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2:14" ht="47.25">
      <c r="B270" s="13">
        <v>105</v>
      </c>
      <c r="C270" s="28" t="s">
        <v>325</v>
      </c>
      <c r="D270" s="37" t="s">
        <v>311</v>
      </c>
      <c r="E270" s="46"/>
      <c r="F270" s="12" t="s">
        <v>326</v>
      </c>
      <c r="G270" s="47">
        <v>1</v>
      </c>
      <c r="H270" s="47">
        <v>1</v>
      </c>
      <c r="I270" s="12"/>
      <c r="J270" s="12" t="s">
        <v>123</v>
      </c>
      <c r="K270" s="12"/>
      <c r="L270" s="12"/>
      <c r="M270" s="27" t="s">
        <v>49</v>
      </c>
      <c r="N270" s="12"/>
    </row>
    <row r="271" spans="2:14" ht="14.25">
      <c r="B271" s="13"/>
      <c r="C271" s="28"/>
      <c r="D271" s="12"/>
      <c r="E271" s="46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2:14" ht="58.5">
      <c r="B272" s="13">
        <v>106</v>
      </c>
      <c r="C272" s="28" t="s">
        <v>327</v>
      </c>
      <c r="D272" s="37" t="s">
        <v>311</v>
      </c>
      <c r="E272" s="46"/>
      <c r="F272" s="12" t="s">
        <v>328</v>
      </c>
      <c r="G272" s="47">
        <v>1</v>
      </c>
      <c r="H272" s="47">
        <v>1</v>
      </c>
      <c r="I272" s="12"/>
      <c r="J272" s="12" t="s">
        <v>123</v>
      </c>
      <c r="K272" s="12"/>
      <c r="L272" s="12"/>
      <c r="M272" s="27" t="s">
        <v>49</v>
      </c>
      <c r="N272" s="12"/>
    </row>
    <row r="273" spans="2:14" ht="14.25">
      <c r="B273" s="13"/>
      <c r="C273" s="28"/>
      <c r="D273" s="12"/>
      <c r="E273" s="46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2:14" ht="47.25">
      <c r="B274" s="13">
        <v>107</v>
      </c>
      <c r="C274" s="28" t="s">
        <v>329</v>
      </c>
      <c r="D274" s="38" t="s">
        <v>330</v>
      </c>
      <c r="E274" s="46"/>
      <c r="F274" s="12" t="s">
        <v>331</v>
      </c>
      <c r="G274" s="47">
        <v>1</v>
      </c>
      <c r="H274" s="47">
        <v>1</v>
      </c>
      <c r="I274" s="12"/>
      <c r="J274" s="12" t="s">
        <v>123</v>
      </c>
      <c r="K274" s="12"/>
      <c r="L274" s="12"/>
      <c r="M274" s="27" t="s">
        <v>49</v>
      </c>
      <c r="N274" s="12"/>
    </row>
    <row r="275" spans="2:14" ht="14.25">
      <c r="B275" s="13"/>
      <c r="C275" s="28"/>
      <c r="D275" s="12"/>
      <c r="E275" s="46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2:14" ht="47.25">
      <c r="B276" s="13">
        <v>108</v>
      </c>
      <c r="C276" s="28" t="s">
        <v>332</v>
      </c>
      <c r="D276" s="38" t="s">
        <v>330</v>
      </c>
      <c r="E276" s="46"/>
      <c r="F276" s="12" t="s">
        <v>333</v>
      </c>
      <c r="G276" s="47">
        <v>1</v>
      </c>
      <c r="H276" s="47">
        <v>1</v>
      </c>
      <c r="I276" s="12"/>
      <c r="J276" s="12" t="s">
        <v>123</v>
      </c>
      <c r="K276" s="12"/>
      <c r="L276" s="12"/>
      <c r="M276" s="27" t="s">
        <v>49</v>
      </c>
      <c r="N276" s="12"/>
    </row>
    <row r="277" spans="2:14" ht="14.25">
      <c r="B277" s="13"/>
      <c r="C277" s="28"/>
      <c r="D277" s="12"/>
      <c r="E277" s="46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2:14" ht="47.25">
      <c r="B278" s="13">
        <v>109</v>
      </c>
      <c r="C278" s="28" t="s">
        <v>334</v>
      </c>
      <c r="D278" s="38" t="s">
        <v>330</v>
      </c>
      <c r="E278" s="46"/>
      <c r="F278" s="12" t="s">
        <v>243</v>
      </c>
      <c r="G278" s="47">
        <v>1</v>
      </c>
      <c r="H278" s="47">
        <v>1</v>
      </c>
      <c r="I278" s="12"/>
      <c r="J278" s="12" t="s">
        <v>123</v>
      </c>
      <c r="K278" s="12"/>
      <c r="L278" s="12"/>
      <c r="M278" s="27" t="s">
        <v>49</v>
      </c>
      <c r="N278" s="12"/>
    </row>
    <row r="279" spans="2:14" ht="14.25">
      <c r="B279" s="13"/>
      <c r="C279" s="28"/>
      <c r="D279" s="12"/>
      <c r="E279" s="46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2:14" ht="47.25">
      <c r="B280" s="13">
        <v>110</v>
      </c>
      <c r="C280" s="28" t="s">
        <v>335</v>
      </c>
      <c r="D280" s="38" t="s">
        <v>330</v>
      </c>
      <c r="E280" s="46"/>
      <c r="F280" s="12" t="s">
        <v>336</v>
      </c>
      <c r="G280" s="47">
        <v>1</v>
      </c>
      <c r="H280" s="47">
        <v>1</v>
      </c>
      <c r="I280" s="12"/>
      <c r="J280" s="12" t="s">
        <v>123</v>
      </c>
      <c r="K280" s="12"/>
      <c r="L280" s="12"/>
      <c r="M280" s="27" t="s">
        <v>49</v>
      </c>
      <c r="N280" s="12"/>
    </row>
    <row r="281" spans="2:14" ht="14.25">
      <c r="B281" s="13"/>
      <c r="C281" s="28"/>
      <c r="D281" s="12"/>
      <c r="E281" s="46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2:14" ht="47.25">
      <c r="B282" s="13">
        <v>111</v>
      </c>
      <c r="C282" s="28" t="s">
        <v>337</v>
      </c>
      <c r="D282" s="38" t="s">
        <v>330</v>
      </c>
      <c r="E282" s="46"/>
      <c r="F282" s="12" t="s">
        <v>338</v>
      </c>
      <c r="G282" s="47">
        <v>1</v>
      </c>
      <c r="H282" s="47">
        <v>1</v>
      </c>
      <c r="I282" s="12"/>
      <c r="J282" s="12" t="s">
        <v>123</v>
      </c>
      <c r="K282" s="12"/>
      <c r="L282" s="12"/>
      <c r="M282" s="27" t="s">
        <v>49</v>
      </c>
      <c r="N282" s="12"/>
    </row>
    <row r="283" spans="2:14" ht="14.25">
      <c r="B283" s="13"/>
      <c r="C283" s="28"/>
      <c r="D283" s="12"/>
      <c r="E283" s="46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2:14" ht="47.25">
      <c r="B284" s="13">
        <v>112</v>
      </c>
      <c r="C284" s="28" t="s">
        <v>339</v>
      </c>
      <c r="D284" s="38" t="s">
        <v>330</v>
      </c>
      <c r="E284" s="46"/>
      <c r="F284" s="12" t="s">
        <v>340</v>
      </c>
      <c r="G284" s="47">
        <v>1</v>
      </c>
      <c r="H284" s="47">
        <v>1</v>
      </c>
      <c r="I284" s="12"/>
      <c r="J284" s="12" t="s">
        <v>123</v>
      </c>
      <c r="K284" s="12"/>
      <c r="L284" s="12"/>
      <c r="M284" s="27" t="s">
        <v>49</v>
      </c>
      <c r="N284" s="12"/>
    </row>
    <row r="285" spans="2:14" ht="14.25">
      <c r="B285" s="13"/>
      <c r="C285" s="28"/>
      <c r="D285" s="12"/>
      <c r="E285" s="46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2:14" ht="47.25">
      <c r="B286" s="13">
        <v>113</v>
      </c>
      <c r="C286" s="28" t="s">
        <v>341</v>
      </c>
      <c r="D286" s="38" t="s">
        <v>330</v>
      </c>
      <c r="E286" s="46"/>
      <c r="F286" s="12" t="s">
        <v>342</v>
      </c>
      <c r="G286" s="47">
        <v>1</v>
      </c>
      <c r="H286" s="47">
        <v>1</v>
      </c>
      <c r="I286" s="12"/>
      <c r="J286" s="12" t="s">
        <v>123</v>
      </c>
      <c r="K286" s="12"/>
      <c r="L286" s="12"/>
      <c r="M286" s="27" t="s">
        <v>49</v>
      </c>
      <c r="N286" s="12"/>
    </row>
    <row r="287" spans="2:14" ht="14.25">
      <c r="B287" s="13"/>
      <c r="C287" s="28"/>
      <c r="D287" s="12"/>
      <c r="E287" s="46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2:14" ht="47.25">
      <c r="B288" s="13">
        <v>114</v>
      </c>
      <c r="C288" s="28" t="s">
        <v>343</v>
      </c>
      <c r="D288" s="38" t="s">
        <v>330</v>
      </c>
      <c r="E288" s="46"/>
      <c r="F288" s="12" t="s">
        <v>344</v>
      </c>
      <c r="G288" s="47">
        <v>1</v>
      </c>
      <c r="H288" s="47">
        <v>1</v>
      </c>
      <c r="I288" s="12"/>
      <c r="J288" s="12" t="s">
        <v>123</v>
      </c>
      <c r="K288" s="12"/>
      <c r="L288" s="12"/>
      <c r="M288" s="27" t="s">
        <v>49</v>
      </c>
      <c r="N288" s="12"/>
    </row>
    <row r="289" spans="2:14" ht="14.25">
      <c r="B289" s="13"/>
      <c r="C289" s="28"/>
      <c r="D289" s="12"/>
      <c r="E289" s="46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2:14" ht="47.25">
      <c r="B290" s="13">
        <v>115</v>
      </c>
      <c r="C290" s="28" t="s">
        <v>345</v>
      </c>
      <c r="D290" s="38" t="s">
        <v>330</v>
      </c>
      <c r="E290" s="46"/>
      <c r="F290" s="12" t="s">
        <v>346</v>
      </c>
      <c r="G290" s="47">
        <v>1</v>
      </c>
      <c r="H290" s="47">
        <v>1</v>
      </c>
      <c r="I290" s="12"/>
      <c r="J290" s="12" t="s">
        <v>123</v>
      </c>
      <c r="K290" s="12"/>
      <c r="L290" s="12"/>
      <c r="M290" s="27" t="s">
        <v>49</v>
      </c>
      <c r="N290" s="12"/>
    </row>
    <row r="291" spans="2:14" ht="14.25">
      <c r="B291" s="13"/>
      <c r="C291" s="28"/>
      <c r="D291" s="12"/>
      <c r="E291" s="46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2:14" ht="47.25">
      <c r="B292" s="13">
        <v>116</v>
      </c>
      <c r="C292" s="28" t="s">
        <v>347</v>
      </c>
      <c r="D292" s="38" t="s">
        <v>330</v>
      </c>
      <c r="E292" s="46"/>
      <c r="F292" s="12" t="s">
        <v>348</v>
      </c>
      <c r="G292" s="47">
        <v>1</v>
      </c>
      <c r="H292" s="47">
        <v>1</v>
      </c>
      <c r="I292" s="12"/>
      <c r="J292" s="12" t="s">
        <v>123</v>
      </c>
      <c r="K292" s="12"/>
      <c r="L292" s="12"/>
      <c r="M292" s="27" t="s">
        <v>49</v>
      </c>
      <c r="N292" s="12"/>
    </row>
    <row r="293" spans="2:14" ht="14.25">
      <c r="B293" s="13"/>
      <c r="C293" s="28"/>
      <c r="D293" s="12"/>
      <c r="E293" s="46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2:14" ht="47.25">
      <c r="B294" s="13">
        <v>117</v>
      </c>
      <c r="C294" s="28" t="s">
        <v>349</v>
      </c>
      <c r="D294" s="38" t="s">
        <v>330</v>
      </c>
      <c r="E294" s="46"/>
      <c r="F294" s="12" t="s">
        <v>350</v>
      </c>
      <c r="G294" s="47">
        <v>1</v>
      </c>
      <c r="H294" s="47">
        <v>1</v>
      </c>
      <c r="I294" s="12"/>
      <c r="J294" s="12" t="s">
        <v>123</v>
      </c>
      <c r="K294" s="12"/>
      <c r="L294" s="12"/>
      <c r="M294" s="27" t="s">
        <v>49</v>
      </c>
      <c r="N294" s="12"/>
    </row>
    <row r="295" spans="2:14" ht="14.25">
      <c r="B295" s="13"/>
      <c r="C295" s="28"/>
      <c r="D295" s="12"/>
      <c r="E295" s="46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2:14" ht="47.25">
      <c r="B296" s="13">
        <v>118</v>
      </c>
      <c r="C296" s="28" t="s">
        <v>351</v>
      </c>
      <c r="D296" s="38" t="s">
        <v>330</v>
      </c>
      <c r="E296" s="46"/>
      <c r="F296" s="12" t="s">
        <v>352</v>
      </c>
      <c r="G296" s="47">
        <v>1</v>
      </c>
      <c r="H296" s="47">
        <v>1</v>
      </c>
      <c r="I296" s="12"/>
      <c r="J296" s="12" t="s">
        <v>123</v>
      </c>
      <c r="K296" s="12"/>
      <c r="L296" s="12"/>
      <c r="M296" s="27" t="s">
        <v>49</v>
      </c>
      <c r="N296" s="12"/>
    </row>
    <row r="297" spans="2:14" ht="14.25">
      <c r="B297" s="13"/>
      <c r="C297" s="28"/>
      <c r="D297" s="12"/>
      <c r="E297" s="46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2:14" ht="47.25">
      <c r="B298" s="13">
        <v>119</v>
      </c>
      <c r="C298" s="28" t="s">
        <v>353</v>
      </c>
      <c r="D298" s="38" t="s">
        <v>330</v>
      </c>
      <c r="E298" s="46"/>
      <c r="F298" s="12" t="s">
        <v>354</v>
      </c>
      <c r="G298" s="47">
        <v>1</v>
      </c>
      <c r="H298" s="47">
        <v>1</v>
      </c>
      <c r="I298" s="12"/>
      <c r="J298" s="12" t="s">
        <v>123</v>
      </c>
      <c r="K298" s="12"/>
      <c r="L298" s="12"/>
      <c r="M298" s="27" t="s">
        <v>49</v>
      </c>
      <c r="N298" s="12"/>
    </row>
    <row r="299" spans="2:14" ht="14.25">
      <c r="B299" s="13"/>
      <c r="C299" s="28"/>
      <c r="D299" s="12"/>
      <c r="E299" s="46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2:14" ht="47.25">
      <c r="B300" s="13">
        <v>120</v>
      </c>
      <c r="C300" s="28" t="s">
        <v>355</v>
      </c>
      <c r="D300" s="38" t="s">
        <v>330</v>
      </c>
      <c r="E300" s="46"/>
      <c r="F300" s="12" t="s">
        <v>356</v>
      </c>
      <c r="G300" s="47">
        <v>1</v>
      </c>
      <c r="H300" s="47">
        <v>1</v>
      </c>
      <c r="I300" s="12"/>
      <c r="J300" s="12" t="s">
        <v>123</v>
      </c>
      <c r="K300" s="12"/>
      <c r="L300" s="12"/>
      <c r="M300" s="27" t="s">
        <v>49</v>
      </c>
      <c r="N300" s="12"/>
    </row>
    <row r="301" spans="2:14" ht="14.25">
      <c r="B301" s="13"/>
      <c r="C301" s="28"/>
      <c r="D301" s="12"/>
      <c r="E301" s="46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2:14" ht="14.25">
      <c r="B302" s="13"/>
      <c r="C302" s="48" t="s">
        <v>357</v>
      </c>
      <c r="D302" s="12"/>
      <c r="E302" s="12"/>
      <c r="F302" s="12"/>
      <c r="G302" s="45">
        <f>SUM(G62:G300)</f>
        <v>34346207.55</v>
      </c>
      <c r="H302" s="45">
        <f>SUM(H62:H300)</f>
        <v>33952069.51</v>
      </c>
      <c r="I302" s="12"/>
      <c r="J302" s="12"/>
      <c r="K302" s="12"/>
      <c r="L302" s="12"/>
      <c r="M302" s="12"/>
      <c r="N302" s="12"/>
    </row>
    <row r="303" spans="2:14" ht="14.25">
      <c r="B303" s="13"/>
      <c r="C303" s="2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2:14" ht="14.25">
      <c r="B304" s="13"/>
      <c r="C304" s="49" t="s">
        <v>358</v>
      </c>
      <c r="D304" s="12"/>
      <c r="E304" s="12"/>
      <c r="F304" s="12"/>
      <c r="G304" s="45">
        <f>G54+G58+G302</f>
        <v>36249923.169999994</v>
      </c>
      <c r="H304" s="45">
        <f>H54+H58+H302</f>
        <v>34933117.589999996</v>
      </c>
      <c r="I304" s="12"/>
      <c r="J304" s="12"/>
      <c r="K304" s="12"/>
      <c r="L304" s="12"/>
      <c r="M304" s="12"/>
      <c r="N304" s="12"/>
    </row>
    <row r="307" spans="7:8" ht="12.75">
      <c r="G307" s="7" t="s">
        <v>359</v>
      </c>
      <c r="H307" s="5"/>
    </row>
    <row r="308" spans="7:8" ht="12.75">
      <c r="G308" s="5" t="s">
        <v>360</v>
      </c>
      <c r="H308" s="5"/>
    </row>
    <row r="309" ht="12.75">
      <c r="H309" s="6"/>
    </row>
    <row r="310" spans="2:14" ht="194.25" customHeight="1">
      <c r="B310" s="8" t="s">
        <v>9</v>
      </c>
      <c r="C310" s="9" t="s">
        <v>361</v>
      </c>
      <c r="D310" s="9" t="s">
        <v>362</v>
      </c>
      <c r="E310" s="9" t="s">
        <v>363</v>
      </c>
      <c r="F310" s="9" t="s">
        <v>364</v>
      </c>
      <c r="G310" s="9" t="s">
        <v>365</v>
      </c>
      <c r="H310" s="9"/>
      <c r="I310" s="9" t="s">
        <v>366</v>
      </c>
      <c r="J310" s="9"/>
      <c r="K310" s="9" t="s">
        <v>367</v>
      </c>
      <c r="L310" s="9" t="s">
        <v>368</v>
      </c>
      <c r="M310" s="9" t="s">
        <v>369</v>
      </c>
      <c r="N310" s="10" t="s">
        <v>370</v>
      </c>
    </row>
    <row r="311" spans="2:14" ht="12.75">
      <c r="B311" s="11">
        <v>1</v>
      </c>
      <c r="C311" s="11">
        <f>B311+1</f>
        <v>2</v>
      </c>
      <c r="D311" s="11">
        <f>C311+1</f>
        <v>3</v>
      </c>
      <c r="E311" s="11">
        <f>D311+1</f>
        <v>4</v>
      </c>
      <c r="F311" s="11">
        <f>E311+1</f>
        <v>5</v>
      </c>
      <c r="G311" s="50">
        <f>F311+1</f>
        <v>6</v>
      </c>
      <c r="H311" s="50"/>
      <c r="I311" s="50">
        <f>G311+1</f>
        <v>7</v>
      </c>
      <c r="J311" s="50"/>
      <c r="K311" s="11">
        <f>I311+1</f>
        <v>8</v>
      </c>
      <c r="L311" s="11">
        <f>K311+1</f>
        <v>9</v>
      </c>
      <c r="M311" s="11">
        <f>L311+1</f>
        <v>10</v>
      </c>
      <c r="N311" s="11">
        <f>M311+1</f>
        <v>11</v>
      </c>
    </row>
    <row r="312" spans="2:14" ht="12.75">
      <c r="B312" s="12"/>
      <c r="C312" s="12"/>
      <c r="D312" s="12"/>
      <c r="E312" s="12"/>
      <c r="F312" s="12"/>
      <c r="G312" s="13" t="s">
        <v>371</v>
      </c>
      <c r="H312" s="12"/>
      <c r="I312" s="51"/>
      <c r="J312" s="52"/>
      <c r="K312" s="12"/>
      <c r="L312" s="12"/>
      <c r="M312" s="12"/>
      <c r="N312" s="12"/>
    </row>
    <row r="313" spans="2:14" ht="12.75">
      <c r="B313" s="12"/>
      <c r="C313" s="12"/>
      <c r="D313" s="12"/>
      <c r="E313" s="53"/>
      <c r="F313" s="54"/>
      <c r="G313" s="55"/>
      <c r="H313" s="54"/>
      <c r="I313" s="56"/>
      <c r="J313" s="52"/>
      <c r="K313" s="12"/>
      <c r="L313" s="12"/>
      <c r="M313" s="12"/>
      <c r="N313" s="12"/>
    </row>
    <row r="314" spans="2:14" ht="12.75">
      <c r="B314" s="12"/>
      <c r="C314" s="12"/>
      <c r="D314" s="12"/>
      <c r="E314" s="13" t="s">
        <v>372</v>
      </c>
      <c r="F314" s="13"/>
      <c r="G314" s="13"/>
      <c r="H314" s="13"/>
      <c r="I314" s="13"/>
      <c r="J314" s="13"/>
      <c r="K314" s="12"/>
      <c r="L314" s="12"/>
      <c r="M314" s="12"/>
      <c r="N314" s="12"/>
    </row>
    <row r="315" spans="2:14" ht="12.75">
      <c r="B315" s="57">
        <v>1</v>
      </c>
      <c r="C315" s="58" t="s">
        <v>373</v>
      </c>
      <c r="D315" s="59">
        <v>1</v>
      </c>
      <c r="E315" s="60">
        <v>10580</v>
      </c>
      <c r="F315" s="60">
        <v>10580</v>
      </c>
      <c r="G315" s="61">
        <v>0</v>
      </c>
      <c r="H315" s="61"/>
      <c r="I315" s="59" t="s">
        <v>374</v>
      </c>
      <c r="J315" s="59"/>
      <c r="K315" s="27"/>
      <c r="L315" s="62" t="s">
        <v>375</v>
      </c>
      <c r="M315" s="27" t="s">
        <v>49</v>
      </c>
      <c r="N315" s="12"/>
    </row>
    <row r="316" spans="2:14" ht="12.75">
      <c r="B316" s="57">
        <f aca="true" t="shared" si="0" ref="B316:B338">B315+1</f>
        <v>2</v>
      </c>
      <c r="C316" s="63" t="s">
        <v>376</v>
      </c>
      <c r="D316" s="59">
        <v>1</v>
      </c>
      <c r="E316" s="64">
        <v>8999.04</v>
      </c>
      <c r="F316" s="64">
        <v>8999.04</v>
      </c>
      <c r="G316" s="61">
        <v>0</v>
      </c>
      <c r="H316" s="61"/>
      <c r="I316" s="59" t="s">
        <v>377</v>
      </c>
      <c r="J316" s="59"/>
      <c r="K316" s="27"/>
      <c r="L316" s="65" t="s">
        <v>378</v>
      </c>
      <c r="M316" s="27" t="s">
        <v>49</v>
      </c>
      <c r="N316" s="12"/>
    </row>
    <row r="317" spans="2:14" ht="12.75">
      <c r="B317" s="57">
        <f t="shared" si="0"/>
        <v>3</v>
      </c>
      <c r="C317" s="58" t="s">
        <v>379</v>
      </c>
      <c r="D317" s="59">
        <v>1</v>
      </c>
      <c r="E317" s="60">
        <v>15590</v>
      </c>
      <c r="F317" s="60">
        <v>15590</v>
      </c>
      <c r="G317" s="61">
        <v>0</v>
      </c>
      <c r="H317" s="61"/>
      <c r="I317" s="59" t="s">
        <v>380</v>
      </c>
      <c r="J317" s="59"/>
      <c r="K317" s="27"/>
      <c r="L317" s="65" t="s">
        <v>381</v>
      </c>
      <c r="M317" s="27" t="s">
        <v>49</v>
      </c>
      <c r="N317" s="12"/>
    </row>
    <row r="318" spans="2:14" ht="12.75">
      <c r="B318" s="57">
        <f t="shared" si="0"/>
        <v>4</v>
      </c>
      <c r="C318" s="58" t="s">
        <v>382</v>
      </c>
      <c r="D318" s="59">
        <v>1</v>
      </c>
      <c r="E318" s="60">
        <v>29050</v>
      </c>
      <c r="F318" s="60">
        <v>29050</v>
      </c>
      <c r="G318" s="61">
        <v>0</v>
      </c>
      <c r="H318" s="61"/>
      <c r="I318" s="59" t="s">
        <v>383</v>
      </c>
      <c r="J318" s="59"/>
      <c r="K318" s="27"/>
      <c r="L318" s="62" t="s">
        <v>384</v>
      </c>
      <c r="M318" s="27" t="s">
        <v>49</v>
      </c>
      <c r="N318" s="12"/>
    </row>
    <row r="319" spans="2:14" ht="12.75">
      <c r="B319" s="57">
        <f t="shared" si="0"/>
        <v>5</v>
      </c>
      <c r="C319" s="63" t="s">
        <v>385</v>
      </c>
      <c r="D319" s="59">
        <v>1</v>
      </c>
      <c r="E319" s="64">
        <v>14850</v>
      </c>
      <c r="F319" s="64">
        <v>14850</v>
      </c>
      <c r="G319" s="61">
        <v>0</v>
      </c>
      <c r="H319" s="61"/>
      <c r="I319" s="59" t="s">
        <v>386</v>
      </c>
      <c r="J319" s="59"/>
      <c r="K319" s="27"/>
      <c r="L319" s="65" t="s">
        <v>387</v>
      </c>
      <c r="M319" s="27" t="s">
        <v>49</v>
      </c>
      <c r="N319" s="12"/>
    </row>
    <row r="320" spans="2:14" ht="12.75">
      <c r="B320" s="57">
        <f t="shared" si="0"/>
        <v>6</v>
      </c>
      <c r="C320" s="63" t="s">
        <v>385</v>
      </c>
      <c r="D320" s="59">
        <v>1</v>
      </c>
      <c r="E320" s="64">
        <v>14850</v>
      </c>
      <c r="F320" s="64">
        <v>14850</v>
      </c>
      <c r="G320" s="61">
        <v>0</v>
      </c>
      <c r="H320" s="61"/>
      <c r="I320" s="59" t="s">
        <v>386</v>
      </c>
      <c r="J320" s="59"/>
      <c r="K320" s="27"/>
      <c r="L320" s="65" t="s">
        <v>388</v>
      </c>
      <c r="M320" s="27" t="s">
        <v>49</v>
      </c>
      <c r="N320" s="12"/>
    </row>
    <row r="321" spans="2:14" ht="12.75">
      <c r="B321" s="57">
        <f t="shared" si="0"/>
        <v>7</v>
      </c>
      <c r="C321" s="63" t="s">
        <v>389</v>
      </c>
      <c r="D321" s="59">
        <v>1</v>
      </c>
      <c r="E321" s="64">
        <v>3990</v>
      </c>
      <c r="F321" s="64">
        <v>3990</v>
      </c>
      <c r="G321" s="61">
        <v>0</v>
      </c>
      <c r="H321" s="61"/>
      <c r="I321" s="59" t="s">
        <v>390</v>
      </c>
      <c r="J321" s="59"/>
      <c r="K321" s="27"/>
      <c r="L321" s="65" t="s">
        <v>391</v>
      </c>
      <c r="M321" s="27" t="s">
        <v>49</v>
      </c>
      <c r="N321" s="12"/>
    </row>
    <row r="322" spans="2:14" ht="12.75">
      <c r="B322" s="57">
        <f t="shared" si="0"/>
        <v>8</v>
      </c>
      <c r="C322" s="63" t="s">
        <v>392</v>
      </c>
      <c r="D322" s="59">
        <v>1</v>
      </c>
      <c r="E322" s="64">
        <v>6000</v>
      </c>
      <c r="F322" s="64">
        <v>6000</v>
      </c>
      <c r="G322" s="61">
        <v>0</v>
      </c>
      <c r="H322" s="61"/>
      <c r="I322" s="59" t="s">
        <v>393</v>
      </c>
      <c r="J322" s="59"/>
      <c r="K322" s="27"/>
      <c r="L322" s="65" t="s">
        <v>394</v>
      </c>
      <c r="M322" s="27" t="s">
        <v>49</v>
      </c>
      <c r="N322" s="12"/>
    </row>
    <row r="323" spans="2:14" ht="12.75">
      <c r="B323" s="57">
        <f t="shared" si="0"/>
        <v>9</v>
      </c>
      <c r="C323" s="63" t="s">
        <v>395</v>
      </c>
      <c r="D323" s="59">
        <v>1</v>
      </c>
      <c r="E323" s="64">
        <v>10390</v>
      </c>
      <c r="F323" s="64">
        <v>10390</v>
      </c>
      <c r="G323" s="61">
        <v>0</v>
      </c>
      <c r="H323" s="61"/>
      <c r="I323" s="59" t="s">
        <v>380</v>
      </c>
      <c r="J323" s="59"/>
      <c r="K323" s="27"/>
      <c r="L323" s="65" t="s">
        <v>396</v>
      </c>
      <c r="M323" s="27" t="s">
        <v>49</v>
      </c>
      <c r="N323" s="12"/>
    </row>
    <row r="324" spans="2:15" ht="12.75">
      <c r="B324" s="57">
        <f t="shared" si="0"/>
        <v>10</v>
      </c>
      <c r="C324" s="63" t="s">
        <v>397</v>
      </c>
      <c r="D324" s="59">
        <v>1</v>
      </c>
      <c r="E324" s="64">
        <v>9840</v>
      </c>
      <c r="F324" s="64">
        <v>7650</v>
      </c>
      <c r="G324" s="61">
        <v>0</v>
      </c>
      <c r="H324" s="61"/>
      <c r="I324" s="59" t="s">
        <v>398</v>
      </c>
      <c r="J324" s="59"/>
      <c r="K324" s="27"/>
      <c r="L324" s="65" t="s">
        <v>399</v>
      </c>
      <c r="M324" s="27" t="s">
        <v>49</v>
      </c>
      <c r="N324" s="12"/>
      <c r="O324" s="66"/>
    </row>
    <row r="325" spans="2:15" ht="12.75">
      <c r="B325" s="57">
        <f t="shared" si="0"/>
        <v>11</v>
      </c>
      <c r="C325" s="63" t="s">
        <v>400</v>
      </c>
      <c r="D325" s="59">
        <v>1</v>
      </c>
      <c r="E325" s="67">
        <v>31490</v>
      </c>
      <c r="F325" s="67">
        <v>31490</v>
      </c>
      <c r="G325" s="61">
        <v>0</v>
      </c>
      <c r="H325" s="61"/>
      <c r="I325" s="59" t="s">
        <v>398</v>
      </c>
      <c r="J325" s="59"/>
      <c r="K325" s="27"/>
      <c r="L325" s="65" t="s">
        <v>401</v>
      </c>
      <c r="M325" s="27" t="s">
        <v>49</v>
      </c>
      <c r="N325" s="12"/>
      <c r="O325" s="66"/>
    </row>
    <row r="326" spans="2:14" ht="12.75">
      <c r="B326" s="57">
        <f t="shared" si="0"/>
        <v>12</v>
      </c>
      <c r="C326" s="63" t="s">
        <v>402</v>
      </c>
      <c r="D326" s="59">
        <v>1</v>
      </c>
      <c r="E326" s="64">
        <v>7173.92</v>
      </c>
      <c r="F326" s="64">
        <v>7173.92</v>
      </c>
      <c r="G326" s="61">
        <v>0</v>
      </c>
      <c r="H326" s="61"/>
      <c r="I326" s="59" t="s">
        <v>403</v>
      </c>
      <c r="J326" s="59"/>
      <c r="K326" s="27"/>
      <c r="L326" s="65" t="s">
        <v>404</v>
      </c>
      <c r="M326" s="27" t="s">
        <v>49</v>
      </c>
      <c r="N326" s="12"/>
    </row>
    <row r="327" spans="2:14" ht="12.75">
      <c r="B327" s="57">
        <f t="shared" si="0"/>
        <v>13</v>
      </c>
      <c r="C327" s="63" t="s">
        <v>382</v>
      </c>
      <c r="D327" s="59">
        <v>1</v>
      </c>
      <c r="E327" s="64">
        <v>17835</v>
      </c>
      <c r="F327" s="64">
        <v>17835</v>
      </c>
      <c r="G327" s="61">
        <v>0</v>
      </c>
      <c r="H327" s="61"/>
      <c r="I327" s="59" t="s">
        <v>374</v>
      </c>
      <c r="J327" s="59"/>
      <c r="K327" s="27"/>
      <c r="L327" s="65" t="s">
        <v>405</v>
      </c>
      <c r="M327" s="27" t="s">
        <v>49</v>
      </c>
      <c r="N327" s="12"/>
    </row>
    <row r="328" spans="2:15" ht="12.75">
      <c r="B328" s="57">
        <f t="shared" si="0"/>
        <v>14</v>
      </c>
      <c r="C328" s="63" t="s">
        <v>406</v>
      </c>
      <c r="D328" s="59">
        <v>2</v>
      </c>
      <c r="E328" s="64">
        <f>6530+6530</f>
        <v>13060</v>
      </c>
      <c r="F328" s="64">
        <v>9900</v>
      </c>
      <c r="G328" s="61">
        <v>0</v>
      </c>
      <c r="H328" s="61"/>
      <c r="I328" s="59" t="s">
        <v>398</v>
      </c>
      <c r="J328" s="59"/>
      <c r="K328" s="27"/>
      <c r="L328" s="65" t="s">
        <v>407</v>
      </c>
      <c r="M328" s="27" t="s">
        <v>49</v>
      </c>
      <c r="N328" s="12"/>
      <c r="O328" s="68"/>
    </row>
    <row r="329" spans="2:14" ht="12.75">
      <c r="B329" s="57">
        <f t="shared" si="0"/>
        <v>15</v>
      </c>
      <c r="C329" s="63" t="s">
        <v>408</v>
      </c>
      <c r="D329" s="59">
        <v>1</v>
      </c>
      <c r="E329" s="60">
        <f>18500+460</f>
        <v>18960</v>
      </c>
      <c r="F329" s="60">
        <f>18500+460</f>
        <v>18960</v>
      </c>
      <c r="G329" s="61">
        <v>0</v>
      </c>
      <c r="H329" s="61"/>
      <c r="I329" s="59" t="s">
        <v>409</v>
      </c>
      <c r="J329" s="59"/>
      <c r="K329" s="27"/>
      <c r="L329" s="62" t="s">
        <v>410</v>
      </c>
      <c r="M329" s="27" t="s">
        <v>49</v>
      </c>
      <c r="N329" s="12"/>
    </row>
    <row r="330" spans="2:14" ht="12.75">
      <c r="B330" s="57">
        <f t="shared" si="0"/>
        <v>16</v>
      </c>
      <c r="C330" s="58" t="s">
        <v>411</v>
      </c>
      <c r="D330" s="59">
        <v>1</v>
      </c>
      <c r="E330" s="60">
        <v>46215</v>
      </c>
      <c r="F330" s="60">
        <v>46215</v>
      </c>
      <c r="G330" s="61">
        <v>0</v>
      </c>
      <c r="H330" s="61"/>
      <c r="I330" s="59" t="s">
        <v>412</v>
      </c>
      <c r="J330" s="59"/>
      <c r="K330" s="27"/>
      <c r="L330" s="62" t="s">
        <v>413</v>
      </c>
      <c r="M330" s="27" t="s">
        <v>49</v>
      </c>
      <c r="N330" s="12"/>
    </row>
    <row r="331" spans="2:14" ht="12.75">
      <c r="B331" s="57">
        <f t="shared" si="0"/>
        <v>17</v>
      </c>
      <c r="C331" s="58" t="s">
        <v>406</v>
      </c>
      <c r="D331" s="59">
        <v>1</v>
      </c>
      <c r="E331" s="60">
        <v>4920</v>
      </c>
      <c r="F331" s="60">
        <v>4920</v>
      </c>
      <c r="G331" s="61">
        <v>0</v>
      </c>
      <c r="H331" s="61"/>
      <c r="I331" s="59" t="s">
        <v>414</v>
      </c>
      <c r="J331" s="59"/>
      <c r="K331" s="27"/>
      <c r="L331" s="62" t="s">
        <v>415</v>
      </c>
      <c r="M331" s="27" t="s">
        <v>49</v>
      </c>
      <c r="N331" s="12"/>
    </row>
    <row r="332" spans="2:14" ht="12.75">
      <c r="B332" s="57">
        <f t="shared" si="0"/>
        <v>18</v>
      </c>
      <c r="C332" s="58" t="s">
        <v>402</v>
      </c>
      <c r="D332" s="59">
        <v>1</v>
      </c>
      <c r="E332" s="60">
        <v>7980</v>
      </c>
      <c r="F332" s="60">
        <v>4123</v>
      </c>
      <c r="G332" s="61">
        <v>0</v>
      </c>
      <c r="H332" s="61"/>
      <c r="I332" s="59" t="s">
        <v>414</v>
      </c>
      <c r="J332" s="59"/>
      <c r="K332" s="27"/>
      <c r="L332" s="62" t="s">
        <v>416</v>
      </c>
      <c r="M332" s="27" t="s">
        <v>49</v>
      </c>
      <c r="N332" s="12"/>
    </row>
    <row r="333" spans="2:14" ht="12.75">
      <c r="B333" s="57">
        <f t="shared" si="0"/>
        <v>19</v>
      </c>
      <c r="C333" s="58" t="s">
        <v>417</v>
      </c>
      <c r="D333" s="59">
        <v>1</v>
      </c>
      <c r="E333" s="60">
        <v>8000</v>
      </c>
      <c r="F333" s="60">
        <v>8000</v>
      </c>
      <c r="G333" s="61">
        <v>0</v>
      </c>
      <c r="H333" s="61"/>
      <c r="I333" s="59" t="s">
        <v>418</v>
      </c>
      <c r="J333" s="59"/>
      <c r="K333" s="27"/>
      <c r="L333" s="62" t="s">
        <v>419</v>
      </c>
      <c r="M333" s="27" t="s">
        <v>49</v>
      </c>
      <c r="N333" s="12"/>
    </row>
    <row r="334" spans="2:14" ht="12.75">
      <c r="B334" s="57">
        <f t="shared" si="0"/>
        <v>20</v>
      </c>
      <c r="C334" s="69" t="s">
        <v>420</v>
      </c>
      <c r="D334" s="70">
        <v>1</v>
      </c>
      <c r="E334" s="71">
        <v>24490</v>
      </c>
      <c r="F334" s="71">
        <v>24490</v>
      </c>
      <c r="G334" s="61">
        <v>0</v>
      </c>
      <c r="H334" s="61"/>
      <c r="I334" s="70" t="s">
        <v>421</v>
      </c>
      <c r="J334" s="70"/>
      <c r="K334" s="72"/>
      <c r="L334" s="73" t="s">
        <v>422</v>
      </c>
      <c r="M334" s="72" t="s">
        <v>49</v>
      </c>
      <c r="N334" s="12"/>
    </row>
    <row r="335" spans="2:14" ht="12.75">
      <c r="B335" s="57">
        <f t="shared" si="0"/>
        <v>21</v>
      </c>
      <c r="C335" s="63" t="s">
        <v>423</v>
      </c>
      <c r="D335" s="59">
        <v>1</v>
      </c>
      <c r="E335" s="64">
        <v>9839.7</v>
      </c>
      <c r="F335" s="64">
        <v>9839.7</v>
      </c>
      <c r="G335" s="61">
        <v>0</v>
      </c>
      <c r="H335" s="61"/>
      <c r="I335" s="59" t="s">
        <v>424</v>
      </c>
      <c r="J335" s="59"/>
      <c r="K335" s="27"/>
      <c r="L335" s="65" t="s">
        <v>425</v>
      </c>
      <c r="M335" s="27" t="s">
        <v>49</v>
      </c>
      <c r="N335" s="12"/>
    </row>
    <row r="336" spans="2:14" ht="12.75">
      <c r="B336" s="57">
        <f t="shared" si="0"/>
        <v>22</v>
      </c>
      <c r="C336" s="63" t="s">
        <v>426</v>
      </c>
      <c r="D336" s="59">
        <v>1</v>
      </c>
      <c r="E336" s="64">
        <v>4250.34</v>
      </c>
      <c r="F336" s="64">
        <v>4250.34</v>
      </c>
      <c r="G336" s="61">
        <v>0</v>
      </c>
      <c r="H336" s="61"/>
      <c r="I336" s="59" t="s">
        <v>403</v>
      </c>
      <c r="J336" s="59"/>
      <c r="K336" s="27"/>
      <c r="L336" s="65" t="s">
        <v>427</v>
      </c>
      <c r="M336" s="27" t="s">
        <v>49</v>
      </c>
      <c r="N336" s="12"/>
    </row>
    <row r="337" spans="2:14" ht="12.75">
      <c r="B337" s="57">
        <f t="shared" si="0"/>
        <v>23</v>
      </c>
      <c r="C337" s="63" t="s">
        <v>406</v>
      </c>
      <c r="D337" s="59">
        <v>1</v>
      </c>
      <c r="E337" s="64">
        <v>7044.12</v>
      </c>
      <c r="F337" s="64">
        <v>7044.12</v>
      </c>
      <c r="G337" s="61">
        <v>0</v>
      </c>
      <c r="H337" s="61"/>
      <c r="I337" s="59" t="s">
        <v>403</v>
      </c>
      <c r="J337" s="59"/>
      <c r="K337" s="27"/>
      <c r="L337" s="65" t="s">
        <v>428</v>
      </c>
      <c r="M337" s="27" t="s">
        <v>49</v>
      </c>
      <c r="N337" s="12"/>
    </row>
    <row r="338" spans="2:14" ht="12.75">
      <c r="B338" s="57">
        <f t="shared" si="0"/>
        <v>24</v>
      </c>
      <c r="C338" s="63" t="s">
        <v>429</v>
      </c>
      <c r="D338" s="59">
        <v>1</v>
      </c>
      <c r="E338" s="64">
        <v>19469.76</v>
      </c>
      <c r="F338" s="64">
        <v>19469.76</v>
      </c>
      <c r="G338" s="61">
        <v>0</v>
      </c>
      <c r="H338" s="61"/>
      <c r="I338" s="59" t="s">
        <v>403</v>
      </c>
      <c r="J338" s="59"/>
      <c r="K338" s="27"/>
      <c r="L338" s="74" t="s">
        <v>430</v>
      </c>
      <c r="M338" s="27" t="s">
        <v>49</v>
      </c>
      <c r="N338" s="12"/>
    </row>
    <row r="339" spans="2:14" ht="12.75">
      <c r="B339" s="57">
        <v>25</v>
      </c>
      <c r="C339" s="58" t="s">
        <v>431</v>
      </c>
      <c r="D339" s="75">
        <v>1</v>
      </c>
      <c r="E339" s="60">
        <v>32405</v>
      </c>
      <c r="F339" s="60">
        <v>32405</v>
      </c>
      <c r="G339" s="61">
        <v>0</v>
      </c>
      <c r="H339" s="61"/>
      <c r="I339" s="59" t="s">
        <v>432</v>
      </c>
      <c r="J339" s="59"/>
      <c r="K339" s="27"/>
      <c r="L339" s="74" t="s">
        <v>433</v>
      </c>
      <c r="M339" s="27" t="s">
        <v>49</v>
      </c>
      <c r="N339" s="12"/>
    </row>
    <row r="340" spans="2:14" ht="12.75">
      <c r="B340" s="57">
        <v>26</v>
      </c>
      <c r="C340" s="58" t="s">
        <v>434</v>
      </c>
      <c r="D340" s="75">
        <v>1</v>
      </c>
      <c r="E340" s="60">
        <v>5790</v>
      </c>
      <c r="F340" s="60">
        <v>5790</v>
      </c>
      <c r="G340" s="61">
        <v>0</v>
      </c>
      <c r="H340" s="61"/>
      <c r="I340" s="59" t="s">
        <v>432</v>
      </c>
      <c r="J340" s="59"/>
      <c r="K340" s="27"/>
      <c r="L340" s="74" t="s">
        <v>435</v>
      </c>
      <c r="M340" s="27" t="s">
        <v>49</v>
      </c>
      <c r="N340" s="12"/>
    </row>
    <row r="341" spans="2:14" ht="20.25">
      <c r="B341" s="57">
        <v>27</v>
      </c>
      <c r="C341" s="76" t="s">
        <v>436</v>
      </c>
      <c r="D341" s="75">
        <v>1</v>
      </c>
      <c r="E341" s="60">
        <v>11990</v>
      </c>
      <c r="F341" s="60">
        <v>11990</v>
      </c>
      <c r="G341" s="61">
        <v>0</v>
      </c>
      <c r="H341" s="61"/>
      <c r="I341" s="59" t="s">
        <v>432</v>
      </c>
      <c r="J341" s="59"/>
      <c r="K341" s="27"/>
      <c r="L341" s="74" t="s">
        <v>437</v>
      </c>
      <c r="M341" s="27" t="s">
        <v>49</v>
      </c>
      <c r="N341" s="12"/>
    </row>
    <row r="342" spans="2:14" ht="20.25">
      <c r="B342" s="57">
        <v>28</v>
      </c>
      <c r="C342" s="76" t="s">
        <v>438</v>
      </c>
      <c r="D342" s="75">
        <v>1</v>
      </c>
      <c r="E342" s="60">
        <v>28990</v>
      </c>
      <c r="F342" s="60">
        <v>28990</v>
      </c>
      <c r="G342" s="61">
        <v>0</v>
      </c>
      <c r="H342" s="61"/>
      <c r="I342" s="59" t="s">
        <v>432</v>
      </c>
      <c r="J342" s="59"/>
      <c r="K342" s="27"/>
      <c r="L342" s="74" t="s">
        <v>439</v>
      </c>
      <c r="M342" s="27" t="s">
        <v>49</v>
      </c>
      <c r="N342" s="12"/>
    </row>
    <row r="343" spans="2:14" ht="12.75">
      <c r="B343" s="57">
        <v>29</v>
      </c>
      <c r="C343" s="58" t="s">
        <v>440</v>
      </c>
      <c r="D343" s="75">
        <v>1</v>
      </c>
      <c r="E343" s="60">
        <v>17990</v>
      </c>
      <c r="F343" s="60">
        <v>17990</v>
      </c>
      <c r="G343" s="61">
        <v>0</v>
      </c>
      <c r="H343" s="61"/>
      <c r="I343" s="59" t="s">
        <v>432</v>
      </c>
      <c r="J343" s="59"/>
      <c r="K343" s="27"/>
      <c r="L343" s="74" t="s">
        <v>441</v>
      </c>
      <c r="M343" s="27" t="s">
        <v>49</v>
      </c>
      <c r="N343" s="12"/>
    </row>
    <row r="344" spans="2:14" ht="12.75">
      <c r="B344" s="57">
        <v>30</v>
      </c>
      <c r="C344" s="58" t="s">
        <v>442</v>
      </c>
      <c r="D344" s="75">
        <v>1</v>
      </c>
      <c r="E344" s="60">
        <v>22990</v>
      </c>
      <c r="F344" s="60">
        <v>22990</v>
      </c>
      <c r="G344" s="61">
        <v>0</v>
      </c>
      <c r="H344" s="61"/>
      <c r="I344" s="59" t="s">
        <v>432</v>
      </c>
      <c r="J344" s="59"/>
      <c r="K344" s="27"/>
      <c r="L344" s="74" t="s">
        <v>443</v>
      </c>
      <c r="M344" s="27" t="s">
        <v>49</v>
      </c>
      <c r="N344" s="12"/>
    </row>
    <row r="345" spans="2:14" ht="12.75">
      <c r="B345" s="57">
        <v>31</v>
      </c>
      <c r="C345" s="58" t="s">
        <v>444</v>
      </c>
      <c r="D345" s="75">
        <v>1</v>
      </c>
      <c r="E345" s="60">
        <v>1120</v>
      </c>
      <c r="F345" s="60">
        <v>1120</v>
      </c>
      <c r="G345" s="61">
        <v>0</v>
      </c>
      <c r="H345" s="61"/>
      <c r="I345" s="59" t="s">
        <v>445</v>
      </c>
      <c r="J345" s="59"/>
      <c r="K345" s="27"/>
      <c r="L345" s="74" t="s">
        <v>446</v>
      </c>
      <c r="M345" s="27" t="s">
        <v>49</v>
      </c>
      <c r="N345" s="12"/>
    </row>
    <row r="346" spans="2:14" ht="12.75">
      <c r="B346" s="57">
        <v>32</v>
      </c>
      <c r="C346" s="58" t="s">
        <v>447</v>
      </c>
      <c r="D346" s="75">
        <v>1</v>
      </c>
      <c r="E346" s="60">
        <v>460</v>
      </c>
      <c r="F346" s="60">
        <v>460</v>
      </c>
      <c r="G346" s="61">
        <v>0</v>
      </c>
      <c r="H346" s="61"/>
      <c r="I346" s="59" t="s">
        <v>448</v>
      </c>
      <c r="J346" s="59"/>
      <c r="K346" s="27"/>
      <c r="L346" s="74" t="s">
        <v>449</v>
      </c>
      <c r="M346" s="27" t="s">
        <v>49</v>
      </c>
      <c r="N346" s="12"/>
    </row>
    <row r="347" spans="2:14" ht="12.75">
      <c r="B347" s="57">
        <v>33</v>
      </c>
      <c r="C347" s="58" t="s">
        <v>450</v>
      </c>
      <c r="D347" s="24">
        <v>1</v>
      </c>
      <c r="E347" s="60">
        <v>54455</v>
      </c>
      <c r="F347" s="60">
        <v>54450</v>
      </c>
      <c r="G347" s="77">
        <v>0</v>
      </c>
      <c r="H347" s="77"/>
      <c r="I347" s="59" t="s">
        <v>393</v>
      </c>
      <c r="J347" s="59"/>
      <c r="K347" s="12"/>
      <c r="L347" s="74" t="s">
        <v>451</v>
      </c>
      <c r="M347" s="27" t="s">
        <v>49</v>
      </c>
      <c r="N347" s="12"/>
    </row>
    <row r="348" spans="2:14" ht="12.75">
      <c r="B348" s="57">
        <v>34</v>
      </c>
      <c r="C348" s="58" t="s">
        <v>452</v>
      </c>
      <c r="D348" s="25">
        <v>1</v>
      </c>
      <c r="E348" s="60">
        <v>75000</v>
      </c>
      <c r="F348" s="60">
        <v>75000</v>
      </c>
      <c r="G348" s="77">
        <v>0</v>
      </c>
      <c r="H348" s="77"/>
      <c r="I348" s="59" t="s">
        <v>453</v>
      </c>
      <c r="J348" s="59"/>
      <c r="K348" s="12"/>
      <c r="L348" s="74" t="s">
        <v>446</v>
      </c>
      <c r="M348" s="27" t="s">
        <v>49</v>
      </c>
      <c r="N348" s="12"/>
    </row>
    <row r="349" spans="2:14" ht="12.75">
      <c r="B349" s="57">
        <v>35</v>
      </c>
      <c r="C349" s="58" t="s">
        <v>400</v>
      </c>
      <c r="D349" s="25">
        <v>1</v>
      </c>
      <c r="E349" s="60">
        <v>27990</v>
      </c>
      <c r="F349" s="60">
        <v>27990</v>
      </c>
      <c r="G349" s="77">
        <v>0</v>
      </c>
      <c r="H349" s="77"/>
      <c r="I349" s="59" t="s">
        <v>454</v>
      </c>
      <c r="J349" s="59"/>
      <c r="K349" s="12"/>
      <c r="L349" s="74" t="s">
        <v>419</v>
      </c>
      <c r="M349" s="27" t="s">
        <v>49</v>
      </c>
      <c r="N349" s="12"/>
    </row>
    <row r="350" spans="2:14" ht="12.75">
      <c r="B350" s="57">
        <v>36</v>
      </c>
      <c r="C350" s="58" t="s">
        <v>455</v>
      </c>
      <c r="D350" s="25">
        <v>1</v>
      </c>
      <c r="E350" s="60">
        <v>51750</v>
      </c>
      <c r="F350" s="60">
        <v>51750</v>
      </c>
      <c r="G350" s="77">
        <v>0</v>
      </c>
      <c r="H350" s="77"/>
      <c r="I350" s="59" t="s">
        <v>454</v>
      </c>
      <c r="J350" s="59"/>
      <c r="K350" s="12"/>
      <c r="L350" s="74" t="s">
        <v>456</v>
      </c>
      <c r="M350" s="27" t="s">
        <v>49</v>
      </c>
      <c r="N350" s="12"/>
    </row>
    <row r="351" spans="2:14" ht="14.25">
      <c r="B351" s="57">
        <v>37</v>
      </c>
      <c r="C351" s="58" t="s">
        <v>457</v>
      </c>
      <c r="D351" s="25">
        <v>1</v>
      </c>
      <c r="E351" s="60">
        <v>163250</v>
      </c>
      <c r="F351" s="60">
        <v>163250</v>
      </c>
      <c r="G351" s="77">
        <v>0</v>
      </c>
      <c r="H351" s="77"/>
      <c r="I351" s="59" t="s">
        <v>454</v>
      </c>
      <c r="J351" s="59"/>
      <c r="K351" s="12"/>
      <c r="L351" s="74" t="s">
        <v>458</v>
      </c>
      <c r="M351" s="27" t="s">
        <v>49</v>
      </c>
      <c r="N351" s="12"/>
    </row>
    <row r="352" spans="2:14" ht="12.75">
      <c r="B352" s="57">
        <v>38</v>
      </c>
      <c r="C352" s="58" t="s">
        <v>459</v>
      </c>
      <c r="D352" s="25">
        <v>4</v>
      </c>
      <c r="E352" s="60">
        <v>48400</v>
      </c>
      <c r="F352" s="60">
        <v>48400</v>
      </c>
      <c r="G352" s="77">
        <v>0</v>
      </c>
      <c r="H352" s="77"/>
      <c r="I352" s="59" t="s">
        <v>454</v>
      </c>
      <c r="J352" s="59"/>
      <c r="K352" s="12"/>
      <c r="L352" s="74" t="s">
        <v>460</v>
      </c>
      <c r="M352" s="27" t="s">
        <v>49</v>
      </c>
      <c r="N352" s="12"/>
    </row>
    <row r="353" spans="2:14" ht="12.75">
      <c r="B353" s="57">
        <v>39</v>
      </c>
      <c r="C353" s="58" t="s">
        <v>461</v>
      </c>
      <c r="D353" s="25">
        <v>1</v>
      </c>
      <c r="E353" s="60">
        <v>38250</v>
      </c>
      <c r="F353" s="60">
        <v>38250</v>
      </c>
      <c r="G353" s="77">
        <v>0</v>
      </c>
      <c r="H353" s="77"/>
      <c r="I353" s="59" t="s">
        <v>454</v>
      </c>
      <c r="J353" s="59"/>
      <c r="K353" s="12"/>
      <c r="L353" s="74" t="s">
        <v>462</v>
      </c>
      <c r="M353" s="27" t="s">
        <v>49</v>
      </c>
      <c r="N353" s="12"/>
    </row>
    <row r="354" spans="2:14" ht="12.75">
      <c r="B354" s="57">
        <v>40</v>
      </c>
      <c r="C354" s="58" t="s">
        <v>463</v>
      </c>
      <c r="D354" s="25">
        <v>1</v>
      </c>
      <c r="E354" s="60">
        <v>42800</v>
      </c>
      <c r="F354" s="60">
        <v>42800</v>
      </c>
      <c r="G354" s="77">
        <v>0</v>
      </c>
      <c r="H354" s="77"/>
      <c r="I354" s="59" t="s">
        <v>454</v>
      </c>
      <c r="J354" s="59"/>
      <c r="K354" s="12"/>
      <c r="L354" s="74" t="s">
        <v>464</v>
      </c>
      <c r="M354" s="27" t="s">
        <v>49</v>
      </c>
      <c r="N354" s="12"/>
    </row>
    <row r="355" spans="2:14" ht="12.75">
      <c r="B355" s="57">
        <v>41</v>
      </c>
      <c r="C355" s="58" t="s">
        <v>465</v>
      </c>
      <c r="D355" s="25">
        <v>1</v>
      </c>
      <c r="E355" s="60">
        <v>17680</v>
      </c>
      <c r="F355" s="60">
        <v>17680</v>
      </c>
      <c r="G355" s="77">
        <v>0</v>
      </c>
      <c r="H355" s="77"/>
      <c r="I355" s="59" t="s">
        <v>454</v>
      </c>
      <c r="J355" s="59"/>
      <c r="K355" s="12"/>
      <c r="L355" s="74" t="s">
        <v>466</v>
      </c>
      <c r="M355" s="27" t="s">
        <v>49</v>
      </c>
      <c r="N355" s="12"/>
    </row>
    <row r="356" spans="2:14" ht="12.75">
      <c r="B356" s="57">
        <v>42</v>
      </c>
      <c r="C356" s="58" t="s">
        <v>467</v>
      </c>
      <c r="D356" s="25">
        <v>1</v>
      </c>
      <c r="E356" s="60">
        <v>17350</v>
      </c>
      <c r="F356" s="60">
        <v>17350</v>
      </c>
      <c r="G356" s="77">
        <v>0</v>
      </c>
      <c r="H356" s="77"/>
      <c r="I356" s="59" t="s">
        <v>454</v>
      </c>
      <c r="J356" s="59"/>
      <c r="K356" s="12"/>
      <c r="L356" s="74" t="s">
        <v>468</v>
      </c>
      <c r="M356" s="27" t="s">
        <v>49</v>
      </c>
      <c r="N356" s="12"/>
    </row>
    <row r="357" spans="2:14" ht="12.75">
      <c r="B357" s="57">
        <v>43</v>
      </c>
      <c r="C357" s="58" t="s">
        <v>469</v>
      </c>
      <c r="D357" s="25">
        <v>1</v>
      </c>
      <c r="E357" s="60">
        <v>26600</v>
      </c>
      <c r="F357" s="60">
        <v>26600</v>
      </c>
      <c r="G357" s="77">
        <v>0</v>
      </c>
      <c r="H357" s="77"/>
      <c r="I357" s="59" t="s">
        <v>454</v>
      </c>
      <c r="J357" s="59"/>
      <c r="K357" s="12"/>
      <c r="L357" s="74" t="s">
        <v>470</v>
      </c>
      <c r="M357" s="27" t="s">
        <v>49</v>
      </c>
      <c r="N357" s="12"/>
    </row>
    <row r="358" spans="2:14" ht="22.5">
      <c r="B358" s="78">
        <v>44</v>
      </c>
      <c r="C358" s="76" t="s">
        <v>471</v>
      </c>
      <c r="D358" s="25">
        <v>1</v>
      </c>
      <c r="E358" s="60">
        <v>20300</v>
      </c>
      <c r="F358" s="60">
        <v>20300</v>
      </c>
      <c r="G358" s="77">
        <v>0</v>
      </c>
      <c r="H358" s="77"/>
      <c r="I358" s="59" t="s">
        <v>454</v>
      </c>
      <c r="J358" s="59"/>
      <c r="K358" s="12"/>
      <c r="L358" s="74" t="s">
        <v>472</v>
      </c>
      <c r="M358" s="27" t="s">
        <v>49</v>
      </c>
      <c r="N358" s="12"/>
    </row>
    <row r="359" spans="2:14" ht="12.75">
      <c r="B359" s="57">
        <v>45</v>
      </c>
      <c r="C359" s="58" t="s">
        <v>473</v>
      </c>
      <c r="D359" s="25">
        <v>1</v>
      </c>
      <c r="E359" s="60">
        <v>17450</v>
      </c>
      <c r="F359" s="60">
        <v>17450</v>
      </c>
      <c r="G359" s="77">
        <v>0</v>
      </c>
      <c r="H359" s="77"/>
      <c r="I359" s="59" t="s">
        <v>454</v>
      </c>
      <c r="J359" s="59"/>
      <c r="K359" s="12"/>
      <c r="L359" s="74" t="s">
        <v>474</v>
      </c>
      <c r="M359" s="27" t="s">
        <v>49</v>
      </c>
      <c r="N359" s="12"/>
    </row>
    <row r="360" spans="2:14" ht="12.75">
      <c r="B360" s="57">
        <v>46</v>
      </c>
      <c r="C360" s="58" t="s">
        <v>475</v>
      </c>
      <c r="D360" s="25">
        <v>1</v>
      </c>
      <c r="E360" s="60">
        <v>21500</v>
      </c>
      <c r="F360" s="60">
        <v>21500</v>
      </c>
      <c r="G360" s="77">
        <v>0</v>
      </c>
      <c r="H360" s="77"/>
      <c r="I360" s="59" t="s">
        <v>454</v>
      </c>
      <c r="J360" s="59"/>
      <c r="K360" s="12"/>
      <c r="L360" s="74" t="s">
        <v>476</v>
      </c>
      <c r="M360" s="27" t="s">
        <v>49</v>
      </c>
      <c r="N360" s="12"/>
    </row>
    <row r="361" spans="2:14" ht="20.25">
      <c r="B361" s="57">
        <v>47</v>
      </c>
      <c r="C361" s="76" t="s">
        <v>477</v>
      </c>
      <c r="D361" s="25">
        <v>2</v>
      </c>
      <c r="E361" s="60">
        <v>27400</v>
      </c>
      <c r="F361" s="60">
        <v>27400</v>
      </c>
      <c r="G361" s="77">
        <v>0</v>
      </c>
      <c r="H361" s="77"/>
      <c r="I361" s="59" t="s">
        <v>454</v>
      </c>
      <c r="J361" s="59"/>
      <c r="K361" s="12"/>
      <c r="L361" s="74" t="s">
        <v>478</v>
      </c>
      <c r="M361" s="27" t="s">
        <v>49</v>
      </c>
      <c r="N361" s="12"/>
    </row>
    <row r="362" spans="2:14" ht="14.25">
      <c r="B362" s="57">
        <v>48</v>
      </c>
      <c r="C362" s="58" t="s">
        <v>479</v>
      </c>
      <c r="D362" s="25">
        <v>6</v>
      </c>
      <c r="E362" s="60">
        <v>75000</v>
      </c>
      <c r="F362" s="60">
        <v>75000</v>
      </c>
      <c r="G362" s="77">
        <v>0</v>
      </c>
      <c r="H362" s="77"/>
      <c r="I362" s="59" t="s">
        <v>454</v>
      </c>
      <c r="J362" s="59"/>
      <c r="K362" s="12"/>
      <c r="L362" s="74" t="s">
        <v>480</v>
      </c>
      <c r="M362" s="27" t="s">
        <v>49</v>
      </c>
      <c r="N362" s="12"/>
    </row>
    <row r="363" spans="2:14" ht="20.25">
      <c r="B363" s="57">
        <v>49</v>
      </c>
      <c r="C363" s="76" t="s">
        <v>481</v>
      </c>
      <c r="D363" s="25">
        <v>1</v>
      </c>
      <c r="E363" s="60">
        <v>13000</v>
      </c>
      <c r="F363" s="60">
        <v>13000</v>
      </c>
      <c r="G363" s="79">
        <v>0</v>
      </c>
      <c r="H363" s="79"/>
      <c r="I363" s="70" t="s">
        <v>94</v>
      </c>
      <c r="J363" s="70"/>
      <c r="K363" s="12"/>
      <c r="L363" s="74" t="s">
        <v>482</v>
      </c>
      <c r="M363" s="27" t="s">
        <v>49</v>
      </c>
      <c r="N363" s="12"/>
    </row>
    <row r="364" spans="2:14" ht="20.25">
      <c r="B364" s="57">
        <v>50</v>
      </c>
      <c r="C364" s="76" t="s">
        <v>483</v>
      </c>
      <c r="D364" s="25">
        <v>1</v>
      </c>
      <c r="E364" s="60">
        <v>1599</v>
      </c>
      <c r="F364" s="60">
        <v>1599</v>
      </c>
      <c r="G364" s="79">
        <v>0</v>
      </c>
      <c r="H364" s="79"/>
      <c r="I364" s="70" t="s">
        <v>94</v>
      </c>
      <c r="J364" s="70"/>
      <c r="K364" s="12"/>
      <c r="L364" s="74" t="s">
        <v>484</v>
      </c>
      <c r="M364" s="27" t="s">
        <v>49</v>
      </c>
      <c r="N364" s="12"/>
    </row>
    <row r="365" spans="2:14" ht="20.25">
      <c r="B365" s="57">
        <v>51</v>
      </c>
      <c r="C365" s="76" t="s">
        <v>485</v>
      </c>
      <c r="D365" s="25">
        <v>1</v>
      </c>
      <c r="E365" s="60">
        <v>2799</v>
      </c>
      <c r="F365" s="60">
        <v>2799</v>
      </c>
      <c r="G365" s="79">
        <v>0</v>
      </c>
      <c r="H365" s="79"/>
      <c r="I365" s="70" t="s">
        <v>100</v>
      </c>
      <c r="J365" s="70"/>
      <c r="K365" s="12"/>
      <c r="L365" s="74" t="s">
        <v>486</v>
      </c>
      <c r="M365" s="27" t="s">
        <v>49</v>
      </c>
      <c r="N365" s="12"/>
    </row>
    <row r="366" spans="2:14" ht="20.25">
      <c r="B366" s="57">
        <v>52</v>
      </c>
      <c r="C366" s="76" t="s">
        <v>487</v>
      </c>
      <c r="D366" s="25">
        <v>1</v>
      </c>
      <c r="E366" s="60">
        <v>3290</v>
      </c>
      <c r="F366" s="60">
        <v>3290</v>
      </c>
      <c r="G366" s="79">
        <v>0</v>
      </c>
      <c r="H366" s="79"/>
      <c r="I366" s="70" t="s">
        <v>100</v>
      </c>
      <c r="J366" s="70"/>
      <c r="K366" s="12"/>
      <c r="L366" s="74" t="s">
        <v>488</v>
      </c>
      <c r="M366" s="27" t="s">
        <v>49</v>
      </c>
      <c r="N366" s="12"/>
    </row>
    <row r="367" spans="2:14" ht="14.25">
      <c r="B367" s="57">
        <v>53</v>
      </c>
      <c r="C367" s="58" t="s">
        <v>489</v>
      </c>
      <c r="D367" s="75">
        <v>1</v>
      </c>
      <c r="E367" s="60">
        <v>17404</v>
      </c>
      <c r="F367" s="60">
        <v>17404</v>
      </c>
      <c r="G367" s="61">
        <v>0</v>
      </c>
      <c r="H367" s="61"/>
      <c r="I367" s="59" t="s">
        <v>490</v>
      </c>
      <c r="J367" s="59"/>
      <c r="K367" s="27"/>
      <c r="L367" s="74" t="s">
        <v>491</v>
      </c>
      <c r="M367" s="59" t="s">
        <v>72</v>
      </c>
      <c r="N367" s="12"/>
    </row>
    <row r="368" spans="2:14" ht="14.25">
      <c r="B368" s="57">
        <v>54</v>
      </c>
      <c r="C368" s="58" t="s">
        <v>492</v>
      </c>
      <c r="D368" s="59">
        <v>1</v>
      </c>
      <c r="E368" s="60">
        <v>6888</v>
      </c>
      <c r="F368" s="60">
        <v>6888</v>
      </c>
      <c r="G368" s="61">
        <v>0</v>
      </c>
      <c r="H368" s="61"/>
      <c r="I368" s="59" t="s">
        <v>490</v>
      </c>
      <c r="J368" s="59"/>
      <c r="K368" s="27"/>
      <c r="L368" s="74" t="s">
        <v>493</v>
      </c>
      <c r="M368" s="59" t="s">
        <v>72</v>
      </c>
      <c r="N368" s="12"/>
    </row>
    <row r="369" spans="2:14" ht="14.25">
      <c r="B369" s="57">
        <v>55</v>
      </c>
      <c r="C369" s="63" t="s">
        <v>494</v>
      </c>
      <c r="D369" s="59">
        <v>1</v>
      </c>
      <c r="E369" s="64">
        <v>18750</v>
      </c>
      <c r="F369" s="64">
        <v>18750</v>
      </c>
      <c r="G369" s="61">
        <v>0</v>
      </c>
      <c r="H369" s="61"/>
      <c r="I369" s="59" t="s">
        <v>490</v>
      </c>
      <c r="J369" s="59"/>
      <c r="K369" s="27"/>
      <c r="L369" s="74" t="s">
        <v>495</v>
      </c>
      <c r="M369" s="59" t="s">
        <v>72</v>
      </c>
      <c r="N369" s="12"/>
    </row>
    <row r="370" spans="2:14" ht="14.25">
      <c r="B370" s="57">
        <v>56</v>
      </c>
      <c r="C370" s="63" t="s">
        <v>392</v>
      </c>
      <c r="D370" s="59">
        <v>1</v>
      </c>
      <c r="E370" s="64">
        <v>6000</v>
      </c>
      <c r="F370" s="64">
        <v>6000</v>
      </c>
      <c r="G370" s="61">
        <v>0</v>
      </c>
      <c r="H370" s="61"/>
      <c r="I370" s="59" t="s">
        <v>490</v>
      </c>
      <c r="J370" s="59"/>
      <c r="K370" s="27"/>
      <c r="L370" s="74" t="s">
        <v>496</v>
      </c>
      <c r="M370" s="59" t="s">
        <v>72</v>
      </c>
      <c r="N370" s="12"/>
    </row>
    <row r="371" spans="2:14" ht="14.25">
      <c r="B371" s="57">
        <v>57</v>
      </c>
      <c r="C371" s="63" t="s">
        <v>497</v>
      </c>
      <c r="D371" s="59">
        <v>1</v>
      </c>
      <c r="E371" s="64">
        <v>30082.73</v>
      </c>
      <c r="F371" s="64">
        <v>30082.73</v>
      </c>
      <c r="G371" s="61">
        <v>0</v>
      </c>
      <c r="H371" s="61"/>
      <c r="I371" s="59" t="s">
        <v>498</v>
      </c>
      <c r="J371" s="59"/>
      <c r="K371" s="27"/>
      <c r="L371" s="74" t="s">
        <v>499</v>
      </c>
      <c r="M371" s="59" t="s">
        <v>72</v>
      </c>
      <c r="N371" s="12"/>
    </row>
    <row r="372" spans="2:14" ht="14.25">
      <c r="B372" s="57">
        <v>58</v>
      </c>
      <c r="C372" s="63" t="s">
        <v>500</v>
      </c>
      <c r="D372" s="59">
        <v>1</v>
      </c>
      <c r="E372" s="64">
        <v>12574.24</v>
      </c>
      <c r="F372" s="64">
        <v>12574.24</v>
      </c>
      <c r="G372" s="61">
        <v>0</v>
      </c>
      <c r="H372" s="61"/>
      <c r="I372" s="59" t="s">
        <v>501</v>
      </c>
      <c r="J372" s="59"/>
      <c r="K372" s="27"/>
      <c r="L372" s="74" t="s">
        <v>502</v>
      </c>
      <c r="M372" s="59" t="s">
        <v>72</v>
      </c>
      <c r="N372" s="12"/>
    </row>
    <row r="373" spans="2:14" ht="14.25">
      <c r="B373" s="57">
        <v>59</v>
      </c>
      <c r="C373" s="63" t="s">
        <v>500</v>
      </c>
      <c r="D373" s="59">
        <v>1</v>
      </c>
      <c r="E373" s="64">
        <v>7000</v>
      </c>
      <c r="F373" s="64">
        <v>7000</v>
      </c>
      <c r="G373" s="61">
        <v>0</v>
      </c>
      <c r="H373" s="61"/>
      <c r="I373" s="59" t="s">
        <v>503</v>
      </c>
      <c r="J373" s="59"/>
      <c r="K373" s="27"/>
      <c r="L373" s="74" t="s">
        <v>504</v>
      </c>
      <c r="M373" s="59" t="s">
        <v>72</v>
      </c>
      <c r="N373" s="12"/>
    </row>
    <row r="374" spans="2:14" ht="14.25">
      <c r="B374" s="57">
        <v>60</v>
      </c>
      <c r="C374" s="63" t="s">
        <v>373</v>
      </c>
      <c r="D374" s="59">
        <v>1</v>
      </c>
      <c r="E374" s="64">
        <v>5981.91</v>
      </c>
      <c r="F374" s="64">
        <v>5981.91</v>
      </c>
      <c r="G374" s="61">
        <v>0</v>
      </c>
      <c r="H374" s="61"/>
      <c r="I374" s="59" t="s">
        <v>501</v>
      </c>
      <c r="J374" s="59"/>
      <c r="K374" s="27"/>
      <c r="L374" s="74" t="s">
        <v>505</v>
      </c>
      <c r="M374" s="59" t="s">
        <v>72</v>
      </c>
      <c r="N374" s="12"/>
    </row>
    <row r="375" spans="2:14" ht="14.25">
      <c r="B375" s="57">
        <v>61</v>
      </c>
      <c r="C375" s="63" t="s">
        <v>506</v>
      </c>
      <c r="D375" s="59">
        <v>2</v>
      </c>
      <c r="E375" s="64">
        <v>42000</v>
      </c>
      <c r="F375" s="64">
        <v>42000</v>
      </c>
      <c r="G375" s="61">
        <v>0</v>
      </c>
      <c r="H375" s="61"/>
      <c r="I375" s="59" t="s">
        <v>507</v>
      </c>
      <c r="J375" s="59"/>
      <c r="K375" s="27"/>
      <c r="L375" s="74" t="s">
        <v>508</v>
      </c>
      <c r="M375" s="59" t="s">
        <v>72</v>
      </c>
      <c r="N375" s="12"/>
    </row>
    <row r="376" spans="2:14" ht="14.25">
      <c r="B376" s="57">
        <v>62</v>
      </c>
      <c r="C376" s="63" t="s">
        <v>509</v>
      </c>
      <c r="D376" s="59">
        <v>2</v>
      </c>
      <c r="E376" s="64">
        <v>3000</v>
      </c>
      <c r="F376" s="64">
        <v>3000</v>
      </c>
      <c r="G376" s="61">
        <v>0</v>
      </c>
      <c r="H376" s="61"/>
      <c r="I376" s="59" t="s">
        <v>507</v>
      </c>
      <c r="J376" s="59"/>
      <c r="K376" s="27"/>
      <c r="L376" s="74" t="s">
        <v>510</v>
      </c>
      <c r="M376" s="59" t="s">
        <v>72</v>
      </c>
      <c r="N376" s="12"/>
    </row>
    <row r="377" spans="2:14" ht="14.25">
      <c r="B377" s="57">
        <v>63</v>
      </c>
      <c r="C377" s="63" t="s">
        <v>511</v>
      </c>
      <c r="D377" s="59">
        <v>1</v>
      </c>
      <c r="E377" s="64">
        <v>10995</v>
      </c>
      <c r="F377" s="64">
        <v>10995</v>
      </c>
      <c r="G377" s="61">
        <v>0</v>
      </c>
      <c r="H377" s="61"/>
      <c r="I377" s="59" t="s">
        <v>507</v>
      </c>
      <c r="J377" s="59"/>
      <c r="K377" s="27"/>
      <c r="L377" s="74" t="s">
        <v>512</v>
      </c>
      <c r="M377" s="59" t="s">
        <v>72</v>
      </c>
      <c r="N377" s="12"/>
    </row>
    <row r="378" spans="2:14" ht="14.25">
      <c r="B378" s="57">
        <v>64</v>
      </c>
      <c r="C378" s="58" t="s">
        <v>513</v>
      </c>
      <c r="D378" s="75">
        <v>2</v>
      </c>
      <c r="E378" s="60">
        <v>3000</v>
      </c>
      <c r="F378" s="60">
        <v>3000</v>
      </c>
      <c r="G378" s="61">
        <v>0</v>
      </c>
      <c r="H378" s="61"/>
      <c r="I378" s="59" t="s">
        <v>507</v>
      </c>
      <c r="J378" s="59"/>
      <c r="K378" s="27"/>
      <c r="L378" s="74" t="s">
        <v>514</v>
      </c>
      <c r="M378" s="59" t="s">
        <v>72</v>
      </c>
      <c r="N378" s="12"/>
    </row>
    <row r="379" spans="2:14" ht="14.25">
      <c r="B379" s="57">
        <v>65</v>
      </c>
      <c r="C379" s="58" t="s">
        <v>515</v>
      </c>
      <c r="D379" s="59">
        <v>1</v>
      </c>
      <c r="E379" s="60">
        <v>20550</v>
      </c>
      <c r="F379" s="60">
        <v>20550</v>
      </c>
      <c r="G379" s="61">
        <v>0</v>
      </c>
      <c r="H379" s="61"/>
      <c r="I379" s="59" t="s">
        <v>507</v>
      </c>
      <c r="J379" s="59"/>
      <c r="K379" s="27"/>
      <c r="L379" s="74" t="s">
        <v>516</v>
      </c>
      <c r="M379" s="59" t="s">
        <v>72</v>
      </c>
      <c r="N379" s="12"/>
    </row>
    <row r="380" spans="2:19" ht="14.25">
      <c r="B380" s="57">
        <v>66</v>
      </c>
      <c r="C380" s="58" t="s">
        <v>517</v>
      </c>
      <c r="D380" s="59">
        <v>1</v>
      </c>
      <c r="E380" s="60">
        <v>19000</v>
      </c>
      <c r="F380" s="64">
        <v>19000</v>
      </c>
      <c r="G380" s="61">
        <v>0</v>
      </c>
      <c r="H380" s="61"/>
      <c r="I380" s="59" t="s">
        <v>518</v>
      </c>
      <c r="J380" s="59"/>
      <c r="K380" s="27"/>
      <c r="L380" s="74" t="s">
        <v>519</v>
      </c>
      <c r="M380" s="59" t="s">
        <v>72</v>
      </c>
      <c r="N380" s="12"/>
      <c r="Q380" s="80"/>
      <c r="S380" s="66"/>
    </row>
    <row r="381" spans="2:14" ht="14.25">
      <c r="B381" s="57">
        <v>67</v>
      </c>
      <c r="C381" s="58" t="s">
        <v>520</v>
      </c>
      <c r="D381" s="59">
        <v>1</v>
      </c>
      <c r="E381" s="60">
        <v>22840</v>
      </c>
      <c r="F381" s="64">
        <v>22840</v>
      </c>
      <c r="G381" s="61">
        <v>0</v>
      </c>
      <c r="H381" s="61"/>
      <c r="I381" s="59" t="s">
        <v>380</v>
      </c>
      <c r="J381" s="59"/>
      <c r="K381" s="27"/>
      <c r="L381" s="74" t="s">
        <v>521</v>
      </c>
      <c r="M381" s="59" t="s">
        <v>72</v>
      </c>
      <c r="N381" s="12"/>
    </row>
    <row r="382" spans="2:14" ht="20.25">
      <c r="B382" s="57">
        <v>68</v>
      </c>
      <c r="C382" s="81" t="s">
        <v>522</v>
      </c>
      <c r="D382" s="59">
        <v>1</v>
      </c>
      <c r="E382" s="64">
        <v>7300</v>
      </c>
      <c r="F382" s="64">
        <v>5840.16</v>
      </c>
      <c r="G382" s="61">
        <v>1459.84</v>
      </c>
      <c r="H382" s="61"/>
      <c r="I382" s="59" t="s">
        <v>523</v>
      </c>
      <c r="J382" s="59"/>
      <c r="K382" s="27"/>
      <c r="L382" s="74" t="s">
        <v>524</v>
      </c>
      <c r="M382" s="59" t="s">
        <v>72</v>
      </c>
      <c r="N382" s="12"/>
    </row>
    <row r="383" spans="2:14" ht="14.25">
      <c r="B383" s="57">
        <v>69</v>
      </c>
      <c r="C383" s="63" t="s">
        <v>525</v>
      </c>
      <c r="D383" s="59">
        <v>1</v>
      </c>
      <c r="E383" s="64">
        <v>10360</v>
      </c>
      <c r="F383" s="64">
        <v>10360</v>
      </c>
      <c r="G383" s="61">
        <v>0</v>
      </c>
      <c r="H383" s="61"/>
      <c r="I383" s="59" t="s">
        <v>523</v>
      </c>
      <c r="J383" s="59"/>
      <c r="K383" s="27"/>
      <c r="L383" s="74" t="s">
        <v>526</v>
      </c>
      <c r="M383" s="59" t="s">
        <v>72</v>
      </c>
      <c r="N383" s="12"/>
    </row>
    <row r="384" spans="2:14" ht="14.25">
      <c r="B384" s="57">
        <v>70</v>
      </c>
      <c r="C384" s="63" t="s">
        <v>527</v>
      </c>
      <c r="D384" s="59">
        <v>1</v>
      </c>
      <c r="E384" s="64">
        <v>3560</v>
      </c>
      <c r="F384" s="64">
        <v>3560</v>
      </c>
      <c r="G384" s="61">
        <v>0</v>
      </c>
      <c r="H384" s="61"/>
      <c r="I384" s="59" t="s">
        <v>523</v>
      </c>
      <c r="J384" s="59"/>
      <c r="K384" s="27"/>
      <c r="L384" s="74" t="s">
        <v>528</v>
      </c>
      <c r="M384" s="59" t="s">
        <v>72</v>
      </c>
      <c r="N384" s="12"/>
    </row>
    <row r="385" spans="2:14" ht="20.25">
      <c r="B385" s="57">
        <v>71</v>
      </c>
      <c r="C385" s="81" t="s">
        <v>529</v>
      </c>
      <c r="D385" s="59">
        <v>1</v>
      </c>
      <c r="E385" s="64">
        <v>57310</v>
      </c>
      <c r="F385" s="64">
        <v>15652.72</v>
      </c>
      <c r="G385" s="61">
        <v>41657.28</v>
      </c>
      <c r="H385" s="61"/>
      <c r="I385" s="59" t="s">
        <v>523</v>
      </c>
      <c r="J385" s="59"/>
      <c r="K385" s="27"/>
      <c r="L385" s="74" t="s">
        <v>530</v>
      </c>
      <c r="M385" s="59" t="s">
        <v>72</v>
      </c>
      <c r="N385" s="12"/>
    </row>
    <row r="386" spans="2:14" ht="20.25">
      <c r="B386" s="57">
        <v>72</v>
      </c>
      <c r="C386" s="81" t="s">
        <v>531</v>
      </c>
      <c r="D386" s="59">
        <v>1</v>
      </c>
      <c r="E386" s="64">
        <v>25970</v>
      </c>
      <c r="F386" s="64">
        <v>25970</v>
      </c>
      <c r="G386" s="61">
        <v>0</v>
      </c>
      <c r="H386" s="61"/>
      <c r="I386" s="59" t="s">
        <v>523</v>
      </c>
      <c r="J386" s="59"/>
      <c r="K386" s="27"/>
      <c r="L386" s="74" t="s">
        <v>532</v>
      </c>
      <c r="M386" s="59" t="s">
        <v>72</v>
      </c>
      <c r="N386" s="12"/>
    </row>
    <row r="387" spans="2:14" ht="20.25">
      <c r="B387" s="57">
        <v>73</v>
      </c>
      <c r="C387" s="76" t="s">
        <v>533</v>
      </c>
      <c r="D387" s="59">
        <v>2</v>
      </c>
      <c r="E387" s="64">
        <v>45584</v>
      </c>
      <c r="F387" s="64">
        <v>45584</v>
      </c>
      <c r="G387" s="61">
        <v>0</v>
      </c>
      <c r="H387" s="61"/>
      <c r="I387" s="59" t="s">
        <v>534</v>
      </c>
      <c r="J387" s="59"/>
      <c r="K387" s="27"/>
      <c r="L387" s="74" t="s">
        <v>535</v>
      </c>
      <c r="M387" s="59" t="s">
        <v>72</v>
      </c>
      <c r="N387" s="12"/>
    </row>
    <row r="388" spans="2:14" ht="14.25">
      <c r="B388" s="57">
        <v>74</v>
      </c>
      <c r="C388" s="58" t="s">
        <v>536</v>
      </c>
      <c r="D388" s="59">
        <v>1</v>
      </c>
      <c r="E388" s="64">
        <v>11856</v>
      </c>
      <c r="F388" s="64">
        <v>11856</v>
      </c>
      <c r="G388" s="61">
        <v>0</v>
      </c>
      <c r="H388" s="61"/>
      <c r="I388" s="59" t="s">
        <v>534</v>
      </c>
      <c r="J388" s="59"/>
      <c r="K388" s="27"/>
      <c r="L388" s="74" t="s">
        <v>537</v>
      </c>
      <c r="M388" s="59" t="s">
        <v>72</v>
      </c>
      <c r="N388" s="12"/>
    </row>
    <row r="389" spans="2:14" ht="14.25">
      <c r="B389" s="57">
        <v>75</v>
      </c>
      <c r="C389" s="58" t="s">
        <v>538</v>
      </c>
      <c r="D389" s="59">
        <v>2</v>
      </c>
      <c r="E389" s="64">
        <v>34560</v>
      </c>
      <c r="F389" s="64">
        <v>34560</v>
      </c>
      <c r="G389" s="61">
        <v>0</v>
      </c>
      <c r="H389" s="61"/>
      <c r="I389" s="59" t="s">
        <v>534</v>
      </c>
      <c r="J389" s="59"/>
      <c r="K389" s="27"/>
      <c r="L389" s="74" t="s">
        <v>539</v>
      </c>
      <c r="M389" s="59" t="s">
        <v>72</v>
      </c>
      <c r="N389" s="12"/>
    </row>
    <row r="390" spans="2:14" ht="20.25">
      <c r="B390" s="57">
        <v>76</v>
      </c>
      <c r="C390" s="76" t="s">
        <v>540</v>
      </c>
      <c r="D390" s="59">
        <v>1</v>
      </c>
      <c r="E390" s="64">
        <v>7900</v>
      </c>
      <c r="F390" s="64">
        <v>7900</v>
      </c>
      <c r="G390" s="61">
        <v>0</v>
      </c>
      <c r="H390" s="61"/>
      <c r="I390" s="59" t="s">
        <v>534</v>
      </c>
      <c r="J390" s="59"/>
      <c r="K390" s="27"/>
      <c r="L390" s="74" t="s">
        <v>541</v>
      </c>
      <c r="M390" s="59" t="s">
        <v>72</v>
      </c>
      <c r="N390" s="12"/>
    </row>
    <row r="391" spans="2:14" ht="14.25">
      <c r="B391" s="57">
        <v>77</v>
      </c>
      <c r="C391" s="76" t="s">
        <v>542</v>
      </c>
      <c r="D391" s="59">
        <v>1</v>
      </c>
      <c r="E391" s="64">
        <v>23390</v>
      </c>
      <c r="F391" s="64">
        <v>23390</v>
      </c>
      <c r="G391" s="61">
        <v>0</v>
      </c>
      <c r="H391" s="61"/>
      <c r="I391" s="59" t="s">
        <v>543</v>
      </c>
      <c r="J391" s="59"/>
      <c r="K391" s="27"/>
      <c r="L391" s="74" t="s">
        <v>544</v>
      </c>
      <c r="M391" s="59" t="s">
        <v>72</v>
      </c>
      <c r="N391" s="12"/>
    </row>
    <row r="392" spans="2:14" ht="14.25">
      <c r="B392" s="57">
        <v>78</v>
      </c>
      <c r="C392" s="76" t="s">
        <v>545</v>
      </c>
      <c r="D392" s="59">
        <v>1</v>
      </c>
      <c r="E392" s="64">
        <v>48590</v>
      </c>
      <c r="F392" s="64">
        <v>48590</v>
      </c>
      <c r="G392" s="61">
        <v>0</v>
      </c>
      <c r="H392" s="61"/>
      <c r="I392" s="59" t="s">
        <v>543</v>
      </c>
      <c r="J392" s="59"/>
      <c r="K392" s="27"/>
      <c r="L392" s="74" t="s">
        <v>546</v>
      </c>
      <c r="M392" s="59" t="s">
        <v>72</v>
      </c>
      <c r="N392" s="12"/>
    </row>
    <row r="393" spans="2:14" ht="14.25">
      <c r="B393" s="57">
        <v>79</v>
      </c>
      <c r="C393" s="76" t="s">
        <v>547</v>
      </c>
      <c r="D393" s="59">
        <v>2</v>
      </c>
      <c r="E393" s="64">
        <v>6708</v>
      </c>
      <c r="F393" s="64">
        <v>6708</v>
      </c>
      <c r="G393" s="61">
        <v>0</v>
      </c>
      <c r="H393" s="61"/>
      <c r="I393" s="59" t="s">
        <v>453</v>
      </c>
      <c r="J393" s="59"/>
      <c r="K393" s="27"/>
      <c r="L393" s="74" t="s">
        <v>548</v>
      </c>
      <c r="M393" s="59" t="s">
        <v>72</v>
      </c>
      <c r="N393" s="12"/>
    </row>
    <row r="394" spans="2:14" ht="20.25">
      <c r="B394" s="57">
        <v>80</v>
      </c>
      <c r="C394" s="76" t="s">
        <v>549</v>
      </c>
      <c r="D394" s="59">
        <v>1</v>
      </c>
      <c r="E394" s="64">
        <v>789</v>
      </c>
      <c r="F394" s="64">
        <v>789</v>
      </c>
      <c r="G394" s="61">
        <v>0</v>
      </c>
      <c r="H394" s="61"/>
      <c r="I394" s="59" t="s">
        <v>100</v>
      </c>
      <c r="J394" s="59"/>
      <c r="K394" s="27"/>
      <c r="L394" s="74" t="s">
        <v>550</v>
      </c>
      <c r="M394" s="59" t="s">
        <v>72</v>
      </c>
      <c r="N394" s="12"/>
    </row>
    <row r="395" spans="2:14" ht="20.25" customHeight="1">
      <c r="B395" s="57">
        <v>81</v>
      </c>
      <c r="C395" s="76" t="s">
        <v>551</v>
      </c>
      <c r="D395" s="59">
        <v>1</v>
      </c>
      <c r="E395" s="64">
        <v>41213</v>
      </c>
      <c r="F395" s="64">
        <v>41213</v>
      </c>
      <c r="G395" s="61">
        <v>0</v>
      </c>
      <c r="H395" s="61"/>
      <c r="I395" s="82" t="s">
        <v>552</v>
      </c>
      <c r="J395" s="82"/>
      <c r="K395" s="27"/>
      <c r="L395" s="74" t="s">
        <v>553</v>
      </c>
      <c r="M395" s="59" t="s">
        <v>72</v>
      </c>
      <c r="N395" s="12"/>
    </row>
    <row r="396" spans="2:14" ht="20.25" customHeight="1">
      <c r="B396" s="57">
        <v>82</v>
      </c>
      <c r="C396" s="76" t="s">
        <v>554</v>
      </c>
      <c r="D396" s="59">
        <v>1</v>
      </c>
      <c r="E396" s="64">
        <v>8198.51</v>
      </c>
      <c r="F396" s="64">
        <v>8198.51</v>
      </c>
      <c r="G396" s="61">
        <v>0</v>
      </c>
      <c r="H396" s="61"/>
      <c r="I396" s="82" t="s">
        <v>555</v>
      </c>
      <c r="J396" s="82"/>
      <c r="K396" s="27"/>
      <c r="L396" s="74" t="s">
        <v>556</v>
      </c>
      <c r="M396" s="59" t="s">
        <v>72</v>
      </c>
      <c r="N396" s="12"/>
    </row>
    <row r="397" spans="2:14" ht="20.25" customHeight="1">
      <c r="B397" s="57">
        <v>83</v>
      </c>
      <c r="C397" s="76" t="s">
        <v>557</v>
      </c>
      <c r="D397" s="59">
        <v>1</v>
      </c>
      <c r="E397" s="64">
        <v>36044.76</v>
      </c>
      <c r="F397" s="64">
        <v>36044.76</v>
      </c>
      <c r="G397" s="83">
        <v>0</v>
      </c>
      <c r="H397" s="83"/>
      <c r="I397" s="82" t="s">
        <v>558</v>
      </c>
      <c r="J397" s="82"/>
      <c r="K397" s="27"/>
      <c r="L397" s="74" t="s">
        <v>559</v>
      </c>
      <c r="M397" s="84" t="s">
        <v>49</v>
      </c>
      <c r="N397" s="12"/>
    </row>
    <row r="398" spans="2:14" ht="35.25" customHeight="1">
      <c r="B398" s="57">
        <v>84</v>
      </c>
      <c r="C398" s="76" t="s">
        <v>560</v>
      </c>
      <c r="D398" s="59">
        <v>1</v>
      </c>
      <c r="E398" s="64">
        <v>15444.86</v>
      </c>
      <c r="F398" s="64">
        <v>15444.86</v>
      </c>
      <c r="G398" s="83">
        <v>0</v>
      </c>
      <c r="H398" s="83"/>
      <c r="I398" s="82" t="s">
        <v>558</v>
      </c>
      <c r="J398" s="82"/>
      <c r="K398" s="27"/>
      <c r="L398" s="74" t="s">
        <v>561</v>
      </c>
      <c r="M398" s="84" t="s">
        <v>49</v>
      </c>
      <c r="N398" s="12"/>
    </row>
    <row r="399" spans="2:14" ht="35.25" customHeight="1">
      <c r="B399" s="57">
        <v>85</v>
      </c>
      <c r="C399" s="76" t="s">
        <v>562</v>
      </c>
      <c r="D399" s="59">
        <v>1</v>
      </c>
      <c r="E399" s="64">
        <v>50000</v>
      </c>
      <c r="F399" s="64">
        <v>50000</v>
      </c>
      <c r="G399" s="83">
        <v>0</v>
      </c>
      <c r="H399" s="83"/>
      <c r="I399" s="82" t="s">
        <v>563</v>
      </c>
      <c r="J399" s="82"/>
      <c r="K399" s="27"/>
      <c r="L399" s="74" t="s">
        <v>564</v>
      </c>
      <c r="M399" s="84" t="s">
        <v>49</v>
      </c>
      <c r="N399" s="12"/>
    </row>
    <row r="400" spans="2:14" ht="35.25" customHeight="1">
      <c r="B400" s="57">
        <v>86</v>
      </c>
      <c r="C400" s="76" t="s">
        <v>565</v>
      </c>
      <c r="D400" s="59">
        <v>1</v>
      </c>
      <c r="E400" s="64">
        <v>25000</v>
      </c>
      <c r="F400" s="64">
        <v>25000</v>
      </c>
      <c r="G400" s="83">
        <v>0</v>
      </c>
      <c r="H400" s="83"/>
      <c r="I400" s="82" t="s">
        <v>563</v>
      </c>
      <c r="J400" s="82"/>
      <c r="K400" s="27"/>
      <c r="L400" s="74" t="s">
        <v>566</v>
      </c>
      <c r="M400" s="84" t="s">
        <v>49</v>
      </c>
      <c r="N400" s="12"/>
    </row>
    <row r="401" spans="2:14" ht="35.25" customHeight="1">
      <c r="B401" s="57">
        <v>87</v>
      </c>
      <c r="C401" s="76" t="s">
        <v>567</v>
      </c>
      <c r="D401" s="59">
        <v>1</v>
      </c>
      <c r="E401" s="64">
        <v>24000</v>
      </c>
      <c r="F401" s="64">
        <v>24000</v>
      </c>
      <c r="G401" s="83">
        <v>0</v>
      </c>
      <c r="H401" s="83"/>
      <c r="I401" s="82" t="s">
        <v>563</v>
      </c>
      <c r="J401" s="82"/>
      <c r="K401" s="27"/>
      <c r="L401" s="74" t="s">
        <v>568</v>
      </c>
      <c r="M401" s="84" t="s">
        <v>49</v>
      </c>
      <c r="N401" s="12"/>
    </row>
    <row r="402" spans="2:14" ht="14.25">
      <c r="B402" s="57"/>
      <c r="C402" s="58"/>
      <c r="D402" s="59"/>
      <c r="E402" s="64"/>
      <c r="F402" s="64"/>
      <c r="G402" s="85"/>
      <c r="H402" s="86"/>
      <c r="I402" s="87"/>
      <c r="J402" s="88"/>
      <c r="K402" s="27"/>
      <c r="L402" s="74"/>
      <c r="M402" s="59"/>
      <c r="N402" s="12"/>
    </row>
    <row r="403" spans="2:14" ht="14.25">
      <c r="B403" s="57"/>
      <c r="C403" s="36" t="s">
        <v>569</v>
      </c>
      <c r="D403" s="59"/>
      <c r="E403" s="64">
        <f>SUM(E315:E401)</f>
        <v>1922308.8900000001</v>
      </c>
      <c r="F403" s="64">
        <f>SUM(F315:F401)</f>
        <v>1869979.77</v>
      </c>
      <c r="G403" s="61">
        <f>SUM(G315:H401)</f>
        <v>43117.119999999995</v>
      </c>
      <c r="H403" s="61"/>
      <c r="I403" s="87"/>
      <c r="J403" s="88"/>
      <c r="K403" s="27"/>
      <c r="L403" s="74"/>
      <c r="M403" s="59"/>
      <c r="N403" s="12"/>
    </row>
    <row r="404" spans="2:14" ht="12.75">
      <c r="B404" s="57"/>
      <c r="C404" s="89"/>
      <c r="D404" s="90"/>
      <c r="E404" s="91"/>
      <c r="F404" s="91"/>
      <c r="G404" s="92"/>
      <c r="H404" s="92"/>
      <c r="I404" s="31"/>
      <c r="J404" s="31"/>
      <c r="K404" s="12"/>
      <c r="L404" s="93"/>
      <c r="M404" s="12"/>
      <c r="N404" s="12"/>
    </row>
    <row r="405" spans="2:14" ht="12.75">
      <c r="B405" s="12"/>
      <c r="C405" s="12"/>
      <c r="D405" s="12"/>
      <c r="E405" s="12"/>
      <c r="F405" s="12"/>
      <c r="G405" s="13" t="s">
        <v>570</v>
      </c>
      <c r="H405" s="12"/>
      <c r="I405" s="31"/>
      <c r="J405" s="31"/>
      <c r="K405" s="12"/>
      <c r="L405" s="12"/>
      <c r="M405" s="12"/>
      <c r="N405" s="12"/>
    </row>
    <row r="406" spans="2:14" ht="14.25">
      <c r="B406" s="57"/>
      <c r="C406" s="94"/>
      <c r="D406" s="95"/>
      <c r="E406" s="96"/>
      <c r="F406" s="96"/>
      <c r="G406" s="97"/>
      <c r="H406" s="97"/>
      <c r="I406" s="98"/>
      <c r="J406" s="98"/>
      <c r="K406" s="99"/>
      <c r="L406" s="100"/>
      <c r="M406" s="84"/>
      <c r="N406" s="12"/>
    </row>
    <row r="407" spans="2:14" ht="33.75">
      <c r="B407" s="57">
        <f>B406+1</f>
        <v>1</v>
      </c>
      <c r="C407" s="94" t="s">
        <v>571</v>
      </c>
      <c r="D407" s="101">
        <v>1</v>
      </c>
      <c r="E407" s="96">
        <v>216993.34</v>
      </c>
      <c r="F407" s="96">
        <v>216993.34</v>
      </c>
      <c r="G407" s="97">
        <v>0</v>
      </c>
      <c r="H407" s="97"/>
      <c r="I407" s="98" t="s">
        <v>572</v>
      </c>
      <c r="J407" s="98"/>
      <c r="K407" s="99"/>
      <c r="L407" s="100" t="s">
        <v>573</v>
      </c>
      <c r="M407" s="84" t="s">
        <v>49</v>
      </c>
      <c r="N407" s="12"/>
    </row>
    <row r="408" spans="2:14" ht="20.25">
      <c r="B408" s="57" t="s">
        <v>89</v>
      </c>
      <c r="C408" s="94" t="s">
        <v>574</v>
      </c>
      <c r="D408" s="101">
        <v>1</v>
      </c>
      <c r="E408" s="96">
        <v>332500</v>
      </c>
      <c r="F408" s="96">
        <v>327292.12</v>
      </c>
      <c r="G408" s="97">
        <v>5207.88</v>
      </c>
      <c r="H408" s="97"/>
      <c r="I408" s="98" t="s">
        <v>552</v>
      </c>
      <c r="J408" s="98"/>
      <c r="K408" s="99"/>
      <c r="L408" s="100" t="s">
        <v>575</v>
      </c>
      <c r="M408" s="84" t="s">
        <v>576</v>
      </c>
      <c r="N408" s="28"/>
    </row>
    <row r="409" spans="2:14" ht="14.25">
      <c r="B409" s="57">
        <v>3</v>
      </c>
      <c r="C409" s="102" t="s">
        <v>577</v>
      </c>
      <c r="D409" s="101">
        <v>1</v>
      </c>
      <c r="E409" s="96">
        <v>98600</v>
      </c>
      <c r="F409" s="96">
        <v>98600</v>
      </c>
      <c r="G409" s="83">
        <v>0</v>
      </c>
      <c r="H409" s="83"/>
      <c r="I409" s="98" t="s">
        <v>534</v>
      </c>
      <c r="J409" s="98"/>
      <c r="K409" s="99"/>
      <c r="L409" s="100" t="s">
        <v>578</v>
      </c>
      <c r="M409" s="84" t="s">
        <v>49</v>
      </c>
      <c r="N409" s="12"/>
    </row>
    <row r="410" spans="2:14" ht="29.25">
      <c r="B410" s="57">
        <v>4</v>
      </c>
      <c r="C410" s="102" t="s">
        <v>579</v>
      </c>
      <c r="D410" s="101">
        <v>1</v>
      </c>
      <c r="E410" s="96">
        <v>752602.5</v>
      </c>
      <c r="F410" s="96">
        <v>75260.34</v>
      </c>
      <c r="G410" s="83">
        <v>677342.16</v>
      </c>
      <c r="H410" s="83"/>
      <c r="I410" s="98" t="s">
        <v>580</v>
      </c>
      <c r="J410" s="98"/>
      <c r="K410" s="99"/>
      <c r="L410" s="100" t="s">
        <v>581</v>
      </c>
      <c r="M410" s="84" t="s">
        <v>49</v>
      </c>
      <c r="N410" s="12"/>
    </row>
    <row r="411" spans="2:14" ht="14.25">
      <c r="B411" s="57"/>
      <c r="C411" s="102"/>
      <c r="D411" s="101"/>
      <c r="E411" s="96"/>
      <c r="F411" s="96"/>
      <c r="G411" s="83"/>
      <c r="H411" s="83"/>
      <c r="I411" s="98"/>
      <c r="J411" s="98"/>
      <c r="K411" s="99"/>
      <c r="L411" s="100"/>
      <c r="M411" s="84"/>
      <c r="N411" s="12"/>
    </row>
    <row r="412" spans="2:14" ht="12.75">
      <c r="B412" s="57"/>
      <c r="C412" s="36" t="s">
        <v>582</v>
      </c>
      <c r="D412" s="101"/>
      <c r="E412" s="96">
        <f>SUM(E407:E410)</f>
        <v>1400695.84</v>
      </c>
      <c r="F412" s="96">
        <f>SUM(F407:F410)</f>
        <v>718145.7999999999</v>
      </c>
      <c r="G412" s="97">
        <f>SUM(G407:H410)</f>
        <v>682550.04</v>
      </c>
      <c r="H412" s="97"/>
      <c r="I412" s="98"/>
      <c r="J412" s="98"/>
      <c r="K412" s="99"/>
      <c r="L412" s="100"/>
      <c r="M412" s="84"/>
      <c r="N412" s="12"/>
    </row>
    <row r="413" spans="2:14" ht="12.75">
      <c r="B413" s="12"/>
      <c r="C413" s="12"/>
      <c r="D413" s="12"/>
      <c r="E413" s="12"/>
      <c r="F413" s="12"/>
      <c r="G413" s="103"/>
      <c r="H413" s="103"/>
      <c r="I413" s="31"/>
      <c r="J413" s="31"/>
      <c r="K413" s="12"/>
      <c r="L413" s="12"/>
      <c r="M413" s="12"/>
      <c r="N413" s="12"/>
    </row>
    <row r="414" spans="2:14" ht="12.75">
      <c r="B414" s="12"/>
      <c r="C414" s="12"/>
      <c r="D414" s="12"/>
      <c r="E414" s="13" t="s">
        <v>583</v>
      </c>
      <c r="F414" s="13"/>
      <c r="G414" s="13"/>
      <c r="H414" s="13"/>
      <c r="I414" s="13"/>
      <c r="J414" s="13"/>
      <c r="K414" s="12"/>
      <c r="L414" s="12"/>
      <c r="M414" s="12"/>
      <c r="N414" s="12"/>
    </row>
    <row r="415" spans="2:14" ht="12.75">
      <c r="B415" s="57">
        <v>1</v>
      </c>
      <c r="C415" s="15" t="s">
        <v>584</v>
      </c>
      <c r="D415" s="39">
        <v>1</v>
      </c>
      <c r="E415" s="104">
        <f>3526+47</f>
        <v>3573</v>
      </c>
      <c r="F415" s="104">
        <f>3526+47</f>
        <v>3573</v>
      </c>
      <c r="G415" s="61">
        <v>0</v>
      </c>
      <c r="H415" s="61"/>
      <c r="I415" s="105" t="s">
        <v>585</v>
      </c>
      <c r="J415" s="105"/>
      <c r="K415" s="12"/>
      <c r="L415" s="106" t="s">
        <v>387</v>
      </c>
      <c r="M415" s="18" t="s">
        <v>49</v>
      </c>
      <c r="N415" s="12"/>
    </row>
    <row r="416" spans="2:14" ht="12.75">
      <c r="B416" s="57">
        <f>B415+1</f>
        <v>2</v>
      </c>
      <c r="C416" s="15" t="s">
        <v>586</v>
      </c>
      <c r="D416" s="39">
        <v>1</v>
      </c>
      <c r="E416" s="104">
        <v>6027</v>
      </c>
      <c r="F416" s="104">
        <v>6027</v>
      </c>
      <c r="G416" s="61">
        <v>0</v>
      </c>
      <c r="H416" s="61"/>
      <c r="I416" s="105" t="s">
        <v>585</v>
      </c>
      <c r="J416" s="105"/>
      <c r="K416" s="12"/>
      <c r="L416" s="106" t="s">
        <v>391</v>
      </c>
      <c r="M416" s="18" t="s">
        <v>49</v>
      </c>
      <c r="N416" s="12"/>
    </row>
    <row r="417" spans="2:14" ht="12.75">
      <c r="B417" s="57">
        <v>3</v>
      </c>
      <c r="C417" s="63" t="s">
        <v>587</v>
      </c>
      <c r="D417" s="59">
        <v>2</v>
      </c>
      <c r="E417" s="64">
        <f>3330+3330</f>
        <v>6660</v>
      </c>
      <c r="F417" s="64">
        <f>3330+3330</f>
        <v>6660</v>
      </c>
      <c r="G417" s="61">
        <v>0</v>
      </c>
      <c r="H417" s="61"/>
      <c r="I417" s="59" t="s">
        <v>390</v>
      </c>
      <c r="J417" s="59"/>
      <c r="K417" s="27"/>
      <c r="L417" s="65" t="s">
        <v>588</v>
      </c>
      <c r="M417" s="27" t="s">
        <v>49</v>
      </c>
      <c r="N417" s="12"/>
    </row>
    <row r="418" spans="2:14" ht="12.75">
      <c r="B418" s="57">
        <f aca="true" t="shared" si="1" ref="B418:B432">B417+1</f>
        <v>4</v>
      </c>
      <c r="C418" s="63" t="s">
        <v>589</v>
      </c>
      <c r="D418" s="59">
        <v>1</v>
      </c>
      <c r="E418" s="64">
        <f>9804-6052-47</f>
        <v>3705</v>
      </c>
      <c r="F418" s="64">
        <f>E418-G418</f>
        <v>3705</v>
      </c>
      <c r="G418" s="61">
        <v>0</v>
      </c>
      <c r="H418" s="61"/>
      <c r="I418" s="59" t="s">
        <v>390</v>
      </c>
      <c r="J418" s="59"/>
      <c r="K418" s="27"/>
      <c r="L418" s="65" t="s">
        <v>590</v>
      </c>
      <c r="M418" s="27" t="s">
        <v>49</v>
      </c>
      <c r="N418" s="12"/>
    </row>
    <row r="419" spans="2:14" ht="12.75">
      <c r="B419" s="57">
        <f t="shared" si="1"/>
        <v>5</v>
      </c>
      <c r="C419" s="58" t="s">
        <v>591</v>
      </c>
      <c r="D419" s="75">
        <v>1</v>
      </c>
      <c r="E419" s="60">
        <v>12880</v>
      </c>
      <c r="F419" s="60">
        <v>12880</v>
      </c>
      <c r="G419" s="61">
        <v>0</v>
      </c>
      <c r="H419" s="61"/>
      <c r="I419" s="59" t="s">
        <v>592</v>
      </c>
      <c r="J419" s="59"/>
      <c r="K419" s="27"/>
      <c r="L419" s="62" t="s">
        <v>593</v>
      </c>
      <c r="M419" s="27" t="s">
        <v>49</v>
      </c>
      <c r="N419" s="12"/>
    </row>
    <row r="420" spans="2:14" ht="12.75">
      <c r="B420" s="57">
        <f t="shared" si="1"/>
        <v>6</v>
      </c>
      <c r="C420" s="58" t="s">
        <v>591</v>
      </c>
      <c r="D420" s="59">
        <v>1</v>
      </c>
      <c r="E420" s="60">
        <v>12880</v>
      </c>
      <c r="F420" s="60">
        <v>12880</v>
      </c>
      <c r="G420" s="61">
        <v>0</v>
      </c>
      <c r="H420" s="61"/>
      <c r="I420" s="59" t="s">
        <v>592</v>
      </c>
      <c r="J420" s="59"/>
      <c r="K420" s="27"/>
      <c r="L420" s="65" t="s">
        <v>594</v>
      </c>
      <c r="M420" s="27" t="s">
        <v>49</v>
      </c>
      <c r="N420" s="12"/>
    </row>
    <row r="421" spans="2:14" ht="12.75">
      <c r="B421" s="57">
        <f t="shared" si="1"/>
        <v>7</v>
      </c>
      <c r="C421" s="63" t="s">
        <v>595</v>
      </c>
      <c r="D421" s="59">
        <v>1</v>
      </c>
      <c r="E421" s="64">
        <v>11642.83</v>
      </c>
      <c r="F421" s="64">
        <v>11642.83</v>
      </c>
      <c r="G421" s="61">
        <v>0</v>
      </c>
      <c r="H421" s="61"/>
      <c r="I421" s="59" t="s">
        <v>596</v>
      </c>
      <c r="J421" s="59"/>
      <c r="K421" s="27"/>
      <c r="L421" s="65" t="s">
        <v>597</v>
      </c>
      <c r="M421" s="27" t="s">
        <v>49</v>
      </c>
      <c r="N421" s="12"/>
    </row>
    <row r="422" spans="2:14" ht="12.75">
      <c r="B422" s="57">
        <f t="shared" si="1"/>
        <v>8</v>
      </c>
      <c r="C422" s="58" t="s">
        <v>598</v>
      </c>
      <c r="D422" s="59">
        <v>1</v>
      </c>
      <c r="E422" s="60">
        <v>3000</v>
      </c>
      <c r="F422" s="64">
        <v>3000</v>
      </c>
      <c r="G422" s="61">
        <v>0</v>
      </c>
      <c r="H422" s="61"/>
      <c r="I422" s="59" t="s">
        <v>507</v>
      </c>
      <c r="J422" s="59"/>
      <c r="K422" s="27"/>
      <c r="L422" s="62" t="s">
        <v>599</v>
      </c>
      <c r="M422" s="27" t="s">
        <v>49</v>
      </c>
      <c r="N422" s="12"/>
    </row>
    <row r="423" spans="2:14" ht="12.75">
      <c r="B423" s="57">
        <f t="shared" si="1"/>
        <v>9</v>
      </c>
      <c r="C423" s="63" t="s">
        <v>600</v>
      </c>
      <c r="D423" s="59">
        <v>4</v>
      </c>
      <c r="E423" s="64">
        <v>6000</v>
      </c>
      <c r="F423" s="64">
        <v>6000</v>
      </c>
      <c r="G423" s="61">
        <v>0</v>
      </c>
      <c r="H423" s="61"/>
      <c r="I423" s="59" t="s">
        <v>507</v>
      </c>
      <c r="J423" s="59"/>
      <c r="K423" s="27"/>
      <c r="L423" s="65" t="s">
        <v>601</v>
      </c>
      <c r="M423" s="27" t="s">
        <v>49</v>
      </c>
      <c r="N423" s="12"/>
    </row>
    <row r="424" spans="2:14" ht="12.75">
      <c r="B424" s="57">
        <f t="shared" si="1"/>
        <v>10</v>
      </c>
      <c r="C424" s="63" t="s">
        <v>602</v>
      </c>
      <c r="D424" s="59">
        <v>6</v>
      </c>
      <c r="E424" s="64">
        <v>4800</v>
      </c>
      <c r="F424" s="64">
        <v>4800</v>
      </c>
      <c r="G424" s="61">
        <v>0</v>
      </c>
      <c r="H424" s="61"/>
      <c r="I424" s="59" t="s">
        <v>507</v>
      </c>
      <c r="J424" s="59"/>
      <c r="K424" s="27"/>
      <c r="L424" s="65" t="s">
        <v>603</v>
      </c>
      <c r="M424" s="27" t="s">
        <v>49</v>
      </c>
      <c r="N424" s="12"/>
    </row>
    <row r="425" spans="2:14" ht="12.75">
      <c r="B425" s="57">
        <f t="shared" si="1"/>
        <v>11</v>
      </c>
      <c r="C425" s="63" t="s">
        <v>604</v>
      </c>
      <c r="D425" s="59">
        <v>2</v>
      </c>
      <c r="E425" s="64">
        <v>5600</v>
      </c>
      <c r="F425" s="64">
        <v>5600</v>
      </c>
      <c r="G425" s="61">
        <v>0</v>
      </c>
      <c r="H425" s="61"/>
      <c r="I425" s="59" t="s">
        <v>507</v>
      </c>
      <c r="J425" s="59"/>
      <c r="K425" s="27"/>
      <c r="L425" s="65" t="s">
        <v>605</v>
      </c>
      <c r="M425" s="27" t="s">
        <v>49</v>
      </c>
      <c r="N425" s="12"/>
    </row>
    <row r="426" spans="2:14" ht="12.75">
      <c r="B426" s="57">
        <f t="shared" si="1"/>
        <v>12</v>
      </c>
      <c r="C426" s="63" t="s">
        <v>606</v>
      </c>
      <c r="D426" s="59">
        <v>6</v>
      </c>
      <c r="E426" s="64">
        <v>2540</v>
      </c>
      <c r="F426" s="64">
        <v>2540</v>
      </c>
      <c r="G426" s="61">
        <v>0</v>
      </c>
      <c r="H426" s="61"/>
      <c r="I426" s="59" t="s">
        <v>507</v>
      </c>
      <c r="J426" s="59"/>
      <c r="K426" s="27"/>
      <c r="L426" s="65" t="s">
        <v>607</v>
      </c>
      <c r="M426" s="27" t="s">
        <v>49</v>
      </c>
      <c r="N426" s="12"/>
    </row>
    <row r="427" spans="2:14" ht="12.75">
      <c r="B427" s="57">
        <f t="shared" si="1"/>
        <v>13</v>
      </c>
      <c r="C427" s="63" t="s">
        <v>608</v>
      </c>
      <c r="D427" s="59">
        <v>1</v>
      </c>
      <c r="E427" s="64">
        <v>10800</v>
      </c>
      <c r="F427" s="64">
        <v>10800</v>
      </c>
      <c r="G427" s="61">
        <v>0</v>
      </c>
      <c r="H427" s="61"/>
      <c r="I427" s="59" t="s">
        <v>507</v>
      </c>
      <c r="J427" s="59"/>
      <c r="K427" s="27"/>
      <c r="L427" s="65" t="s">
        <v>609</v>
      </c>
      <c r="M427" s="27" t="s">
        <v>49</v>
      </c>
      <c r="N427" s="12"/>
    </row>
    <row r="428" spans="2:14" ht="12.75">
      <c r="B428" s="57">
        <f t="shared" si="1"/>
        <v>14</v>
      </c>
      <c r="C428" s="63" t="s">
        <v>610</v>
      </c>
      <c r="D428" s="59">
        <v>1</v>
      </c>
      <c r="E428" s="64">
        <v>9400</v>
      </c>
      <c r="F428" s="64">
        <v>9400</v>
      </c>
      <c r="G428" s="61">
        <v>0</v>
      </c>
      <c r="H428" s="61"/>
      <c r="I428" s="59" t="s">
        <v>507</v>
      </c>
      <c r="J428" s="59"/>
      <c r="K428" s="27"/>
      <c r="L428" s="65" t="s">
        <v>611</v>
      </c>
      <c r="M428" s="27" t="s">
        <v>49</v>
      </c>
      <c r="N428" s="12"/>
    </row>
    <row r="429" spans="2:14" ht="12.75">
      <c r="B429" s="57">
        <f t="shared" si="1"/>
        <v>15</v>
      </c>
      <c r="C429" s="63" t="s">
        <v>612</v>
      </c>
      <c r="D429" s="59">
        <v>1</v>
      </c>
      <c r="E429" s="64">
        <v>17000</v>
      </c>
      <c r="F429" s="64">
        <f aca="true" t="shared" si="2" ref="F429:F430">E429-G429</f>
        <v>17000</v>
      </c>
      <c r="G429" s="61">
        <v>0</v>
      </c>
      <c r="H429" s="61"/>
      <c r="I429" s="59" t="s">
        <v>507</v>
      </c>
      <c r="J429" s="59"/>
      <c r="K429" s="27"/>
      <c r="L429" s="65" t="s">
        <v>613</v>
      </c>
      <c r="M429" s="27" t="s">
        <v>49</v>
      </c>
      <c r="N429" s="12"/>
    </row>
    <row r="430" spans="2:14" ht="12.75">
      <c r="B430" s="57">
        <f t="shared" si="1"/>
        <v>16</v>
      </c>
      <c r="C430" s="63" t="s">
        <v>614</v>
      </c>
      <c r="D430" s="59">
        <v>2</v>
      </c>
      <c r="E430" s="64">
        <v>6600</v>
      </c>
      <c r="F430" s="64">
        <f t="shared" si="2"/>
        <v>6600</v>
      </c>
      <c r="G430" s="61">
        <v>0</v>
      </c>
      <c r="H430" s="61"/>
      <c r="I430" s="59" t="s">
        <v>507</v>
      </c>
      <c r="J430" s="59"/>
      <c r="K430" s="27"/>
      <c r="L430" s="65" t="s">
        <v>615</v>
      </c>
      <c r="M430" s="27" t="s">
        <v>49</v>
      </c>
      <c r="N430" s="12"/>
    </row>
    <row r="431" spans="2:14" ht="12.75">
      <c r="B431" s="57">
        <f t="shared" si="1"/>
        <v>17</v>
      </c>
      <c r="C431" s="107" t="s">
        <v>616</v>
      </c>
      <c r="D431" s="108">
        <v>1</v>
      </c>
      <c r="E431" s="67">
        <v>7509.2</v>
      </c>
      <c r="F431" s="67">
        <v>7509.2</v>
      </c>
      <c r="G431" s="61">
        <v>0</v>
      </c>
      <c r="H431" s="61"/>
      <c r="I431" s="59" t="s">
        <v>585</v>
      </c>
      <c r="J431" s="59"/>
      <c r="K431" s="27"/>
      <c r="L431" s="74" t="s">
        <v>617</v>
      </c>
      <c r="M431" s="27" t="s">
        <v>49</v>
      </c>
      <c r="N431" s="12"/>
    </row>
    <row r="432" spans="2:14" ht="12.75">
      <c r="B432" s="57">
        <f t="shared" si="1"/>
        <v>18</v>
      </c>
      <c r="C432" s="63" t="s">
        <v>618</v>
      </c>
      <c r="D432" s="59">
        <v>1</v>
      </c>
      <c r="E432" s="64">
        <v>3300</v>
      </c>
      <c r="F432" s="64">
        <v>3300</v>
      </c>
      <c r="G432" s="61">
        <v>0</v>
      </c>
      <c r="H432" s="61"/>
      <c r="I432" s="59" t="s">
        <v>619</v>
      </c>
      <c r="J432" s="59"/>
      <c r="K432" s="27"/>
      <c r="L432" s="65" t="s">
        <v>620</v>
      </c>
      <c r="M432" s="27" t="s">
        <v>49</v>
      </c>
      <c r="N432" s="12"/>
    </row>
    <row r="433" spans="2:14" ht="12.75">
      <c r="B433" s="57">
        <v>23</v>
      </c>
      <c r="C433" s="58" t="s">
        <v>621</v>
      </c>
      <c r="D433" s="59">
        <v>2</v>
      </c>
      <c r="E433" s="60">
        <v>11680</v>
      </c>
      <c r="F433" s="60">
        <v>11680</v>
      </c>
      <c r="G433" s="61">
        <v>0</v>
      </c>
      <c r="H433" s="61"/>
      <c r="I433" s="59" t="s">
        <v>622</v>
      </c>
      <c r="J433" s="59"/>
      <c r="K433" s="27"/>
      <c r="L433" s="74" t="s">
        <v>623</v>
      </c>
      <c r="M433" s="27" t="s">
        <v>49</v>
      </c>
      <c r="N433" s="12"/>
    </row>
    <row r="434" spans="2:14" ht="12.75">
      <c r="B434" s="57">
        <v>24</v>
      </c>
      <c r="C434" s="58" t="s">
        <v>624</v>
      </c>
      <c r="D434" s="59">
        <v>1</v>
      </c>
      <c r="E434" s="60">
        <v>6160</v>
      </c>
      <c r="F434" s="60">
        <v>6160</v>
      </c>
      <c r="G434" s="61">
        <v>0</v>
      </c>
      <c r="H434" s="61"/>
      <c r="I434" s="59" t="s">
        <v>622</v>
      </c>
      <c r="J434" s="59"/>
      <c r="K434" s="27"/>
      <c r="L434" s="74" t="s">
        <v>625</v>
      </c>
      <c r="M434" s="27" t="s">
        <v>49</v>
      </c>
      <c r="N434" s="12"/>
    </row>
    <row r="435" spans="2:14" ht="12.75">
      <c r="B435" s="57">
        <v>25</v>
      </c>
      <c r="C435" s="58" t="s">
        <v>626</v>
      </c>
      <c r="D435" s="59">
        <v>3</v>
      </c>
      <c r="E435" s="60">
        <v>10500</v>
      </c>
      <c r="F435" s="60">
        <v>10500</v>
      </c>
      <c r="G435" s="61">
        <v>0</v>
      </c>
      <c r="H435" s="61"/>
      <c r="I435" s="59" t="s">
        <v>622</v>
      </c>
      <c r="J435" s="59"/>
      <c r="K435" s="27"/>
      <c r="L435" s="74" t="s">
        <v>627</v>
      </c>
      <c r="M435" s="27" t="s">
        <v>49</v>
      </c>
      <c r="N435" s="12"/>
    </row>
    <row r="436" spans="2:14" ht="12.75">
      <c r="B436" s="57">
        <v>26</v>
      </c>
      <c r="C436" s="58" t="s">
        <v>628</v>
      </c>
      <c r="D436" s="59">
        <v>3</v>
      </c>
      <c r="E436" s="60">
        <v>4490</v>
      </c>
      <c r="F436" s="60">
        <v>4490</v>
      </c>
      <c r="G436" s="61">
        <v>0</v>
      </c>
      <c r="H436" s="61"/>
      <c r="I436" s="59" t="s">
        <v>622</v>
      </c>
      <c r="J436" s="59"/>
      <c r="K436" s="27"/>
      <c r="L436" s="74" t="s">
        <v>629</v>
      </c>
      <c r="M436" s="27" t="s">
        <v>49</v>
      </c>
      <c r="N436" s="12"/>
    </row>
    <row r="437" spans="2:14" ht="12.75">
      <c r="B437" s="57">
        <v>27</v>
      </c>
      <c r="C437" s="58" t="s">
        <v>630</v>
      </c>
      <c r="D437" s="59">
        <v>1</v>
      </c>
      <c r="E437" s="60">
        <v>15500</v>
      </c>
      <c r="F437" s="60">
        <v>15500</v>
      </c>
      <c r="G437" s="61">
        <v>0</v>
      </c>
      <c r="H437" s="61"/>
      <c r="I437" s="59" t="s">
        <v>453</v>
      </c>
      <c r="J437" s="59"/>
      <c r="K437" s="27"/>
      <c r="L437" s="74" t="s">
        <v>631</v>
      </c>
      <c r="M437" s="27" t="s">
        <v>49</v>
      </c>
      <c r="N437" s="12"/>
    </row>
    <row r="438" spans="2:14" ht="14.25">
      <c r="B438" s="57">
        <v>28</v>
      </c>
      <c r="C438" s="58" t="s">
        <v>632</v>
      </c>
      <c r="D438" s="59">
        <v>1</v>
      </c>
      <c r="E438" s="60">
        <v>16800</v>
      </c>
      <c r="F438" s="60">
        <v>16800</v>
      </c>
      <c r="G438" s="61">
        <v>0</v>
      </c>
      <c r="H438" s="61"/>
      <c r="I438" s="59" t="s">
        <v>633</v>
      </c>
      <c r="J438" s="59"/>
      <c r="K438" s="27"/>
      <c r="L438" s="74" t="s">
        <v>634</v>
      </c>
      <c r="M438" s="27" t="s">
        <v>49</v>
      </c>
      <c r="N438" s="12"/>
    </row>
    <row r="439" spans="2:14" ht="20.25">
      <c r="B439" s="57">
        <v>29</v>
      </c>
      <c r="C439" s="76" t="s">
        <v>635</v>
      </c>
      <c r="D439" s="25">
        <v>1</v>
      </c>
      <c r="E439" s="60">
        <v>4180</v>
      </c>
      <c r="F439" s="60">
        <v>4180</v>
      </c>
      <c r="G439" s="109">
        <v>0</v>
      </c>
      <c r="H439" s="109"/>
      <c r="I439" s="70" t="s">
        <v>94</v>
      </c>
      <c r="J439" s="70"/>
      <c r="K439" s="12"/>
      <c r="L439" s="74" t="s">
        <v>636</v>
      </c>
      <c r="M439" s="27" t="s">
        <v>49</v>
      </c>
      <c r="N439" s="12"/>
    </row>
    <row r="440" spans="2:14" ht="14.25">
      <c r="B440" s="57">
        <v>30</v>
      </c>
      <c r="C440" s="63" t="s">
        <v>637</v>
      </c>
      <c r="D440" s="59">
        <v>39</v>
      </c>
      <c r="E440" s="64">
        <v>45110</v>
      </c>
      <c r="F440" s="64">
        <v>45110</v>
      </c>
      <c r="G440" s="61">
        <v>0</v>
      </c>
      <c r="H440" s="61"/>
      <c r="I440" s="59" t="s">
        <v>47</v>
      </c>
      <c r="J440" s="59"/>
      <c r="K440" s="27"/>
      <c r="L440" s="74" t="s">
        <v>638</v>
      </c>
      <c r="M440" s="59" t="s">
        <v>72</v>
      </c>
      <c r="N440" s="12"/>
    </row>
    <row r="441" spans="2:14" ht="14.25">
      <c r="B441" s="57">
        <v>31</v>
      </c>
      <c r="C441" s="63" t="s">
        <v>639</v>
      </c>
      <c r="D441" s="59">
        <v>1</v>
      </c>
      <c r="E441" s="64">
        <v>34500</v>
      </c>
      <c r="F441" s="64">
        <v>34500</v>
      </c>
      <c r="G441" s="61">
        <v>0</v>
      </c>
      <c r="H441" s="61"/>
      <c r="I441" s="59" t="s">
        <v>640</v>
      </c>
      <c r="J441" s="59"/>
      <c r="K441" s="27"/>
      <c r="L441" s="74" t="s">
        <v>641</v>
      </c>
      <c r="M441" s="59" t="s">
        <v>72</v>
      </c>
      <c r="N441" s="12"/>
    </row>
    <row r="442" spans="2:14" ht="14.25">
      <c r="B442" s="57">
        <v>32</v>
      </c>
      <c r="C442" s="58" t="s">
        <v>642</v>
      </c>
      <c r="D442" s="59">
        <v>1</v>
      </c>
      <c r="E442" s="60">
        <v>21200</v>
      </c>
      <c r="F442" s="60">
        <v>16959.84</v>
      </c>
      <c r="G442" s="61">
        <v>4240.16</v>
      </c>
      <c r="H442" s="61"/>
      <c r="I442" s="59" t="s">
        <v>523</v>
      </c>
      <c r="J442" s="59"/>
      <c r="K442" s="27"/>
      <c r="L442" s="74" t="s">
        <v>643</v>
      </c>
      <c r="M442" s="59" t="s">
        <v>72</v>
      </c>
      <c r="N442" s="12"/>
    </row>
    <row r="443" spans="2:14" ht="14.25">
      <c r="B443" s="57">
        <v>33</v>
      </c>
      <c r="C443" s="58" t="s">
        <v>587</v>
      </c>
      <c r="D443" s="59">
        <v>1</v>
      </c>
      <c r="E443" s="60">
        <v>3500</v>
      </c>
      <c r="F443" s="60">
        <v>3500</v>
      </c>
      <c r="G443" s="61">
        <v>0</v>
      </c>
      <c r="H443" s="61"/>
      <c r="I443" s="59" t="s">
        <v>644</v>
      </c>
      <c r="J443" s="59"/>
      <c r="K443" s="27"/>
      <c r="L443" s="74" t="s">
        <v>645</v>
      </c>
      <c r="M443" s="59" t="s">
        <v>72</v>
      </c>
      <c r="N443" s="12"/>
    </row>
    <row r="444" spans="2:14" ht="14.25">
      <c r="B444" s="57">
        <v>34</v>
      </c>
      <c r="C444" s="58" t="s">
        <v>628</v>
      </c>
      <c r="D444" s="59">
        <v>1</v>
      </c>
      <c r="E444" s="60">
        <v>4860</v>
      </c>
      <c r="F444" s="60">
        <v>4860</v>
      </c>
      <c r="G444" s="61">
        <v>0</v>
      </c>
      <c r="H444" s="61"/>
      <c r="I444" s="59" t="s">
        <v>644</v>
      </c>
      <c r="J444" s="59"/>
      <c r="K444" s="27"/>
      <c r="L444" s="74" t="s">
        <v>646</v>
      </c>
      <c r="M444" s="59" t="s">
        <v>72</v>
      </c>
      <c r="N444" s="12"/>
    </row>
    <row r="445" spans="2:14" ht="14.25">
      <c r="B445" s="57">
        <v>35</v>
      </c>
      <c r="C445" s="58" t="s">
        <v>647</v>
      </c>
      <c r="D445" s="59">
        <v>1</v>
      </c>
      <c r="E445" s="60">
        <v>37500</v>
      </c>
      <c r="F445" s="60">
        <v>37500</v>
      </c>
      <c r="G445" s="61">
        <v>0</v>
      </c>
      <c r="H445" s="61"/>
      <c r="I445" s="59" t="s">
        <v>644</v>
      </c>
      <c r="J445" s="59"/>
      <c r="K445" s="27"/>
      <c r="L445" s="74" t="s">
        <v>648</v>
      </c>
      <c r="M445" s="59" t="s">
        <v>72</v>
      </c>
      <c r="N445" s="12"/>
    </row>
    <row r="446" spans="2:14" ht="14.25">
      <c r="B446" s="57">
        <v>36</v>
      </c>
      <c r="C446" s="58" t="s">
        <v>649</v>
      </c>
      <c r="D446" s="59">
        <v>1</v>
      </c>
      <c r="E446" s="60">
        <v>14260</v>
      </c>
      <c r="F446" s="60">
        <v>14260</v>
      </c>
      <c r="G446" s="61">
        <v>0</v>
      </c>
      <c r="H446" s="61"/>
      <c r="I446" s="59" t="s">
        <v>650</v>
      </c>
      <c r="J446" s="59"/>
      <c r="K446" s="27"/>
      <c r="L446" s="74" t="s">
        <v>651</v>
      </c>
      <c r="M446" s="59" t="s">
        <v>72</v>
      </c>
      <c r="N446" s="12"/>
    </row>
    <row r="447" spans="2:14" ht="14.25">
      <c r="B447" s="57">
        <v>37</v>
      </c>
      <c r="C447" s="58" t="s">
        <v>652</v>
      </c>
      <c r="D447" s="59">
        <v>1</v>
      </c>
      <c r="E447" s="60">
        <v>17997</v>
      </c>
      <c r="F447" s="60">
        <v>17997</v>
      </c>
      <c r="G447" s="61">
        <v>0</v>
      </c>
      <c r="H447" s="61"/>
      <c r="I447" s="59" t="s">
        <v>454</v>
      </c>
      <c r="J447" s="59"/>
      <c r="K447" s="27"/>
      <c r="L447" s="74" t="s">
        <v>653</v>
      </c>
      <c r="M447" s="59" t="s">
        <v>72</v>
      </c>
      <c r="N447" s="12"/>
    </row>
    <row r="448" spans="2:14" ht="14.25">
      <c r="B448" s="57">
        <v>38</v>
      </c>
      <c r="C448" s="58" t="s">
        <v>654</v>
      </c>
      <c r="D448" s="59">
        <v>1</v>
      </c>
      <c r="E448" s="60">
        <v>38055</v>
      </c>
      <c r="F448" s="60">
        <v>38055</v>
      </c>
      <c r="G448" s="61">
        <v>0</v>
      </c>
      <c r="H448" s="61"/>
      <c r="I448" s="59" t="s">
        <v>453</v>
      </c>
      <c r="J448" s="59"/>
      <c r="K448" s="27"/>
      <c r="L448" s="74" t="s">
        <v>539</v>
      </c>
      <c r="M448" s="59" t="s">
        <v>72</v>
      </c>
      <c r="N448" s="12"/>
    </row>
    <row r="449" spans="2:14" ht="29.25">
      <c r="B449" s="57">
        <f aca="true" t="shared" si="3" ref="B449:B452">B448+1</f>
        <v>39</v>
      </c>
      <c r="C449" s="76" t="s">
        <v>655</v>
      </c>
      <c r="D449" s="59">
        <v>1</v>
      </c>
      <c r="E449" s="60">
        <v>4599</v>
      </c>
      <c r="F449" s="60">
        <v>4599</v>
      </c>
      <c r="G449" s="61">
        <v>0</v>
      </c>
      <c r="H449" s="61"/>
      <c r="I449" s="59" t="s">
        <v>656</v>
      </c>
      <c r="J449" s="59"/>
      <c r="K449" s="27"/>
      <c r="L449" s="74"/>
      <c r="M449" s="59" t="s">
        <v>72</v>
      </c>
      <c r="N449" s="12"/>
    </row>
    <row r="450" spans="2:14" ht="12.75">
      <c r="B450" s="57">
        <f t="shared" si="3"/>
        <v>40</v>
      </c>
      <c r="C450" s="58" t="s">
        <v>657</v>
      </c>
      <c r="D450" s="59">
        <v>1</v>
      </c>
      <c r="E450" s="60">
        <v>7800</v>
      </c>
      <c r="F450" s="60">
        <v>7800</v>
      </c>
      <c r="G450" s="61">
        <v>0</v>
      </c>
      <c r="H450" s="61"/>
      <c r="I450" s="59" t="s">
        <v>555</v>
      </c>
      <c r="J450" s="59"/>
      <c r="K450" s="27"/>
      <c r="L450" s="74" t="s">
        <v>658</v>
      </c>
      <c r="M450" s="59" t="s">
        <v>72</v>
      </c>
      <c r="N450" s="12"/>
    </row>
    <row r="451" spans="2:14" ht="20.25">
      <c r="B451" s="57">
        <f t="shared" si="3"/>
        <v>41</v>
      </c>
      <c r="C451" s="76" t="s">
        <v>659</v>
      </c>
      <c r="D451" s="59">
        <v>1</v>
      </c>
      <c r="E451" s="60">
        <v>790.73</v>
      </c>
      <c r="F451" s="60">
        <v>790.73</v>
      </c>
      <c r="G451" s="61">
        <v>0</v>
      </c>
      <c r="H451" s="61"/>
      <c r="I451" s="59" t="s">
        <v>555</v>
      </c>
      <c r="J451" s="59"/>
      <c r="K451" s="27"/>
      <c r="L451" s="74" t="s">
        <v>660</v>
      </c>
      <c r="M451" s="59" t="s">
        <v>72</v>
      </c>
      <c r="N451" s="12"/>
    </row>
    <row r="452" spans="2:14" ht="20.25">
      <c r="B452" s="57">
        <f t="shared" si="3"/>
        <v>42</v>
      </c>
      <c r="C452" s="76" t="s">
        <v>661</v>
      </c>
      <c r="D452" s="59">
        <v>1</v>
      </c>
      <c r="E452" s="60">
        <v>2532</v>
      </c>
      <c r="F452" s="60">
        <v>2532</v>
      </c>
      <c r="G452" s="61">
        <v>0</v>
      </c>
      <c r="H452" s="61"/>
      <c r="I452" s="59" t="s">
        <v>662</v>
      </c>
      <c r="J452" s="59"/>
      <c r="K452" s="27"/>
      <c r="L452" s="74" t="s">
        <v>663</v>
      </c>
      <c r="M452" s="59" t="s">
        <v>72</v>
      </c>
      <c r="N452" s="12"/>
    </row>
    <row r="453" spans="2:14" ht="38.25">
      <c r="B453" s="57">
        <v>43</v>
      </c>
      <c r="C453" s="76" t="s">
        <v>664</v>
      </c>
      <c r="D453" s="59">
        <v>20</v>
      </c>
      <c r="E453" s="60">
        <v>310000</v>
      </c>
      <c r="F453" s="60">
        <v>310000</v>
      </c>
      <c r="G453" s="61">
        <v>0</v>
      </c>
      <c r="H453" s="61"/>
      <c r="I453" s="70" t="s">
        <v>665</v>
      </c>
      <c r="J453" s="70"/>
      <c r="K453" s="27"/>
      <c r="L453" s="74" t="s">
        <v>666</v>
      </c>
      <c r="M453" s="27" t="s">
        <v>49</v>
      </c>
      <c r="N453" s="12"/>
    </row>
    <row r="454" spans="2:14" ht="29.25" customHeight="1">
      <c r="B454" s="57">
        <v>44</v>
      </c>
      <c r="C454" s="76" t="s">
        <v>667</v>
      </c>
      <c r="D454" s="59">
        <v>1</v>
      </c>
      <c r="E454" s="60">
        <v>39990</v>
      </c>
      <c r="F454" s="60">
        <v>39990</v>
      </c>
      <c r="G454" s="61">
        <v>0</v>
      </c>
      <c r="H454" s="61"/>
      <c r="I454" s="82" t="s">
        <v>668</v>
      </c>
      <c r="J454" s="82"/>
      <c r="K454" s="27"/>
      <c r="L454" s="74" t="s">
        <v>669</v>
      </c>
      <c r="M454" s="27" t="s">
        <v>49</v>
      </c>
      <c r="N454" s="12"/>
    </row>
    <row r="455" spans="2:14" ht="29.25" customHeight="1">
      <c r="B455" s="57">
        <v>45</v>
      </c>
      <c r="C455" s="76" t="s">
        <v>670</v>
      </c>
      <c r="D455" s="59">
        <v>1</v>
      </c>
      <c r="E455" s="60">
        <v>39990</v>
      </c>
      <c r="F455" s="60">
        <v>39990</v>
      </c>
      <c r="G455" s="61">
        <v>0</v>
      </c>
      <c r="H455" s="61"/>
      <c r="I455" s="82" t="s">
        <v>668</v>
      </c>
      <c r="J455" s="82"/>
      <c r="K455" s="27"/>
      <c r="L455" s="74" t="s">
        <v>671</v>
      </c>
      <c r="M455" s="27" t="s">
        <v>49</v>
      </c>
      <c r="N455" s="12"/>
    </row>
    <row r="456" spans="2:14" ht="20.25" customHeight="1">
      <c r="B456" s="57">
        <v>46</v>
      </c>
      <c r="C456" s="76" t="s">
        <v>672</v>
      </c>
      <c r="D456" s="59">
        <v>1</v>
      </c>
      <c r="E456" s="60">
        <v>25600</v>
      </c>
      <c r="F456" s="60">
        <v>25600</v>
      </c>
      <c r="G456" s="61">
        <v>0</v>
      </c>
      <c r="H456" s="61"/>
      <c r="I456" s="82" t="s">
        <v>673</v>
      </c>
      <c r="J456" s="82"/>
      <c r="K456" s="27"/>
      <c r="L456" s="74" t="s">
        <v>674</v>
      </c>
      <c r="M456" s="27" t="s">
        <v>49</v>
      </c>
      <c r="N456" s="12"/>
    </row>
    <row r="457" spans="2:14" ht="14.25">
      <c r="B457" s="57"/>
      <c r="C457" s="58"/>
      <c r="D457" s="59"/>
      <c r="E457" s="60"/>
      <c r="F457" s="60"/>
      <c r="G457" s="83"/>
      <c r="H457" s="83"/>
      <c r="I457" s="87"/>
      <c r="J457" s="88"/>
      <c r="K457" s="27"/>
      <c r="L457" s="74"/>
      <c r="M457" s="59"/>
      <c r="N457" s="12"/>
    </row>
    <row r="458" spans="2:14" ht="14.25">
      <c r="B458" s="57"/>
      <c r="C458" s="36" t="s">
        <v>675</v>
      </c>
      <c r="D458" s="59"/>
      <c r="E458" s="60">
        <f>SUM(E415:E456)</f>
        <v>851510.76</v>
      </c>
      <c r="F458" s="60">
        <f>SUM(F415:F456)</f>
        <v>847270.6</v>
      </c>
      <c r="G458" s="110">
        <f>SUM(G415:G456)</f>
        <v>4240.16</v>
      </c>
      <c r="H458" s="110"/>
      <c r="I458" s="59"/>
      <c r="J458" s="59"/>
      <c r="K458" s="27"/>
      <c r="L458" s="74"/>
      <c r="M458" s="59"/>
      <c r="N458" s="12"/>
    </row>
    <row r="459" spans="2:18" ht="12.75">
      <c r="B459" s="12"/>
      <c r="C459" s="12"/>
      <c r="D459" s="12"/>
      <c r="E459" s="12"/>
      <c r="F459" s="12"/>
      <c r="G459" s="31"/>
      <c r="H459" s="31"/>
      <c r="I459" s="31"/>
      <c r="J459" s="31"/>
      <c r="K459" s="12"/>
      <c r="L459" s="12"/>
      <c r="M459" s="12"/>
      <c r="N459" s="12"/>
      <c r="P459" s="111"/>
      <c r="Q459" s="111"/>
      <c r="R459" s="111"/>
    </row>
    <row r="460" spans="2:18" ht="14.25">
      <c r="B460" s="12"/>
      <c r="C460" s="12"/>
      <c r="D460" s="12"/>
      <c r="E460" s="12"/>
      <c r="F460" s="112" t="s">
        <v>676</v>
      </c>
      <c r="G460" s="112"/>
      <c r="H460" s="112"/>
      <c r="I460" s="112"/>
      <c r="J460" s="112"/>
      <c r="K460" s="12"/>
      <c r="L460" s="12"/>
      <c r="M460" s="12"/>
      <c r="N460" s="12"/>
      <c r="P460" s="111"/>
      <c r="Q460" s="111"/>
      <c r="R460" s="111"/>
    </row>
    <row r="461" spans="2:18" ht="24.75">
      <c r="B461" s="18">
        <v>1</v>
      </c>
      <c r="C461" s="113" t="s">
        <v>677</v>
      </c>
      <c r="D461" s="105">
        <v>1</v>
      </c>
      <c r="E461" s="114">
        <v>1231</v>
      </c>
      <c r="F461" s="114">
        <v>1231</v>
      </c>
      <c r="G461" s="61">
        <v>0</v>
      </c>
      <c r="H461" s="61"/>
      <c r="I461" s="115" t="s">
        <v>94</v>
      </c>
      <c r="J461" s="115"/>
      <c r="K461" s="116"/>
      <c r="L461" s="117" t="s">
        <v>678</v>
      </c>
      <c r="M461" s="59" t="s">
        <v>72</v>
      </c>
      <c r="N461" s="12"/>
      <c r="P461" s="111"/>
      <c r="Q461" s="111"/>
      <c r="R461" s="111"/>
    </row>
    <row r="462" spans="2:18" ht="24.75">
      <c r="B462" s="18">
        <v>2</v>
      </c>
      <c r="C462" s="113" t="s">
        <v>679</v>
      </c>
      <c r="D462" s="105">
        <v>1</v>
      </c>
      <c r="E462" s="114">
        <v>1767</v>
      </c>
      <c r="F462" s="114">
        <v>1767</v>
      </c>
      <c r="G462" s="61">
        <v>0</v>
      </c>
      <c r="H462" s="61"/>
      <c r="I462" s="115" t="s">
        <v>94</v>
      </c>
      <c r="J462" s="115"/>
      <c r="K462" s="116"/>
      <c r="L462" s="117" t="s">
        <v>680</v>
      </c>
      <c r="M462" s="59" t="s">
        <v>72</v>
      </c>
      <c r="N462" s="12"/>
      <c r="P462" s="111"/>
      <c r="Q462" s="111"/>
      <c r="R462" s="111"/>
    </row>
    <row r="463" spans="2:18" ht="24.75">
      <c r="B463" s="18">
        <v>3</v>
      </c>
      <c r="C463" s="113" t="s">
        <v>681</v>
      </c>
      <c r="D463" s="105">
        <v>3</v>
      </c>
      <c r="E463" s="114">
        <v>4089.99</v>
      </c>
      <c r="F463" s="114">
        <v>4089.99</v>
      </c>
      <c r="G463" s="61">
        <v>0</v>
      </c>
      <c r="H463" s="61"/>
      <c r="I463" s="115" t="s">
        <v>94</v>
      </c>
      <c r="J463" s="115"/>
      <c r="K463" s="116"/>
      <c r="L463" s="118" t="s">
        <v>682</v>
      </c>
      <c r="M463" s="59" t="s">
        <v>72</v>
      </c>
      <c r="N463" s="12"/>
      <c r="P463" s="111"/>
      <c r="Q463" s="111"/>
      <c r="R463" s="111"/>
    </row>
    <row r="464" spans="2:18" ht="24.75">
      <c r="B464" s="18">
        <v>4</v>
      </c>
      <c r="C464" s="113" t="s">
        <v>683</v>
      </c>
      <c r="D464" s="105">
        <v>3</v>
      </c>
      <c r="E464" s="114">
        <v>4560.99</v>
      </c>
      <c r="F464" s="114">
        <v>4560.99</v>
      </c>
      <c r="G464" s="61">
        <v>0</v>
      </c>
      <c r="H464" s="61"/>
      <c r="I464" s="115" t="s">
        <v>94</v>
      </c>
      <c r="J464" s="115"/>
      <c r="K464" s="116"/>
      <c r="L464" s="118" t="s">
        <v>684</v>
      </c>
      <c r="M464" s="59" t="s">
        <v>72</v>
      </c>
      <c r="N464" s="12"/>
      <c r="P464" s="111"/>
      <c r="Q464" s="111"/>
      <c r="R464" s="111"/>
    </row>
    <row r="465" spans="2:18" ht="24.75">
      <c r="B465" s="18">
        <v>5</v>
      </c>
      <c r="C465" s="113" t="s">
        <v>685</v>
      </c>
      <c r="D465" s="105">
        <v>3</v>
      </c>
      <c r="E465" s="114">
        <v>4265.01</v>
      </c>
      <c r="F465" s="114">
        <v>4265.01</v>
      </c>
      <c r="G465" s="61">
        <v>0</v>
      </c>
      <c r="H465" s="61"/>
      <c r="I465" s="115" t="s">
        <v>94</v>
      </c>
      <c r="J465" s="115"/>
      <c r="K465" s="116"/>
      <c r="L465" s="118" t="s">
        <v>686</v>
      </c>
      <c r="M465" s="59" t="s">
        <v>72</v>
      </c>
      <c r="N465" s="12"/>
      <c r="P465" s="111"/>
      <c r="Q465" s="111"/>
      <c r="R465" s="111"/>
    </row>
    <row r="466" spans="2:18" ht="24.75">
      <c r="B466" s="18">
        <v>6</v>
      </c>
      <c r="C466" s="113" t="s">
        <v>687</v>
      </c>
      <c r="D466" s="105">
        <v>3</v>
      </c>
      <c r="E466" s="114">
        <v>4737</v>
      </c>
      <c r="F466" s="114">
        <v>4737</v>
      </c>
      <c r="G466" s="61">
        <v>0</v>
      </c>
      <c r="H466" s="61"/>
      <c r="I466" s="115" t="s">
        <v>94</v>
      </c>
      <c r="J466" s="115"/>
      <c r="K466" s="116"/>
      <c r="L466" s="118" t="s">
        <v>688</v>
      </c>
      <c r="M466" s="59" t="s">
        <v>72</v>
      </c>
      <c r="N466" s="12"/>
      <c r="P466" s="111"/>
      <c r="Q466" s="111"/>
      <c r="R466" s="111"/>
    </row>
    <row r="467" spans="2:18" ht="14.25">
      <c r="B467" s="12"/>
      <c r="C467" s="12"/>
      <c r="D467" s="12"/>
      <c r="E467" s="12"/>
      <c r="F467" s="12"/>
      <c r="G467" s="119"/>
      <c r="H467" s="119"/>
      <c r="I467" s="119"/>
      <c r="J467" s="119"/>
      <c r="K467" s="12"/>
      <c r="L467" s="12"/>
      <c r="M467" s="12"/>
      <c r="N467" s="12"/>
      <c r="P467" s="111"/>
      <c r="Q467" s="111"/>
      <c r="R467" s="111"/>
    </row>
    <row r="468" spans="2:18" ht="14.25">
      <c r="B468" s="12"/>
      <c r="C468" s="36" t="s">
        <v>689</v>
      </c>
      <c r="D468" s="12"/>
      <c r="E468" s="60">
        <f>SUM(E461:E466)</f>
        <v>20650.989999999998</v>
      </c>
      <c r="F468" s="60">
        <f>SUM(F461:F466)</f>
        <v>20650.989999999998</v>
      </c>
      <c r="G468" s="110">
        <f>SUM(G461:G466)</f>
        <v>0</v>
      </c>
      <c r="H468" s="110"/>
      <c r="I468" s="119"/>
      <c r="J468" s="119"/>
      <c r="K468" s="12"/>
      <c r="L468" s="12"/>
      <c r="M468" s="12"/>
      <c r="N468" s="12"/>
      <c r="P468" s="111"/>
      <c r="Q468" s="111"/>
      <c r="R468" s="111"/>
    </row>
    <row r="469" spans="2:18" ht="14.25">
      <c r="B469" s="12"/>
      <c r="C469" s="36" t="s">
        <v>690</v>
      </c>
      <c r="D469" s="12"/>
      <c r="E469" s="120">
        <f>E403+E412+E458+E468</f>
        <v>4195166.48</v>
      </c>
      <c r="F469" s="120">
        <f>F403+F412+F458+F468</f>
        <v>3456047.16</v>
      </c>
      <c r="G469" s="121">
        <f>G403+G412+G458+G468</f>
        <v>729907.3200000001</v>
      </c>
      <c r="H469" s="121"/>
      <c r="I469" s="119"/>
      <c r="J469" s="119"/>
      <c r="K469" s="12"/>
      <c r="L469" s="12"/>
      <c r="M469" s="12"/>
      <c r="N469" s="12"/>
      <c r="P469" s="111"/>
      <c r="Q469" s="111"/>
      <c r="R469" s="111"/>
    </row>
    <row r="470" spans="2:18" ht="14.25">
      <c r="B470" s="12"/>
      <c r="C470" s="12"/>
      <c r="D470" s="12"/>
      <c r="E470" s="12"/>
      <c r="F470" s="12"/>
      <c r="G470" s="119"/>
      <c r="H470" s="119"/>
      <c r="I470" s="119"/>
      <c r="J470" s="119"/>
      <c r="K470" s="12"/>
      <c r="L470" s="12"/>
      <c r="M470" s="12"/>
      <c r="N470" s="12"/>
      <c r="P470" s="111"/>
      <c r="Q470" s="111"/>
      <c r="R470" s="111"/>
    </row>
    <row r="471" spans="2:18" ht="12.75">
      <c r="B471" s="12"/>
      <c r="C471" s="12"/>
      <c r="D471" s="12"/>
      <c r="E471" s="13" t="s">
        <v>691</v>
      </c>
      <c r="F471" s="13"/>
      <c r="G471" s="13"/>
      <c r="H471" s="13"/>
      <c r="I471" s="13"/>
      <c r="J471" s="13"/>
      <c r="K471" s="12"/>
      <c r="L471" s="12"/>
      <c r="M471" s="12"/>
      <c r="N471" s="12"/>
      <c r="P471" s="111"/>
      <c r="Q471" s="111"/>
      <c r="R471" s="111"/>
    </row>
    <row r="472" spans="2:14" ht="12.75">
      <c r="B472" s="12"/>
      <c r="C472" s="12"/>
      <c r="D472" s="12"/>
      <c r="E472" s="12"/>
      <c r="F472" s="12"/>
      <c r="G472" s="31"/>
      <c r="H472" s="31"/>
      <c r="I472" s="31"/>
      <c r="J472" s="31"/>
      <c r="K472" s="12"/>
      <c r="L472" s="12"/>
      <c r="M472" s="12"/>
      <c r="N472" s="12"/>
    </row>
    <row r="473" spans="2:14" ht="12.75">
      <c r="B473" s="12"/>
      <c r="C473" s="36" t="s">
        <v>692</v>
      </c>
      <c r="D473" s="12"/>
      <c r="E473" s="41">
        <v>0</v>
      </c>
      <c r="F473" s="41">
        <v>0</v>
      </c>
      <c r="G473" s="41">
        <v>0</v>
      </c>
      <c r="H473" s="41"/>
      <c r="I473" s="31"/>
      <c r="J473" s="31"/>
      <c r="K473" s="12"/>
      <c r="L473" s="12"/>
      <c r="M473" s="12"/>
      <c r="N473" s="12"/>
    </row>
    <row r="474" spans="2:14" ht="12.75">
      <c r="B474" s="12"/>
      <c r="C474" s="12"/>
      <c r="D474" s="12"/>
      <c r="E474" s="12"/>
      <c r="F474" s="12"/>
      <c r="G474" s="31"/>
      <c r="H474" s="31"/>
      <c r="I474" s="31"/>
      <c r="J474" s="31"/>
      <c r="K474" s="12"/>
      <c r="L474" s="12"/>
      <c r="M474" s="12"/>
      <c r="N474" s="12"/>
    </row>
    <row r="475" spans="2:14" ht="12.75">
      <c r="B475" s="12"/>
      <c r="C475" s="12"/>
      <c r="D475" s="12"/>
      <c r="E475" s="13" t="s">
        <v>693</v>
      </c>
      <c r="F475" s="13"/>
      <c r="G475" s="13"/>
      <c r="H475" s="13"/>
      <c r="I475" s="13"/>
      <c r="J475" s="13"/>
      <c r="K475" s="12"/>
      <c r="L475" s="12"/>
      <c r="M475" s="12"/>
      <c r="N475" s="12"/>
    </row>
    <row r="476" spans="2:14" ht="12.75">
      <c r="B476" s="12"/>
      <c r="C476" s="12"/>
      <c r="D476" s="12"/>
      <c r="E476" s="12"/>
      <c r="F476" s="12"/>
      <c r="G476" s="31"/>
      <c r="H476" s="31"/>
      <c r="I476" s="31"/>
      <c r="J476" s="31"/>
      <c r="K476" s="12"/>
      <c r="L476" s="12"/>
      <c r="M476" s="12"/>
      <c r="N476" s="12"/>
    </row>
    <row r="477" spans="2:14" ht="12.75">
      <c r="B477" s="12"/>
      <c r="C477" s="36" t="s">
        <v>694</v>
      </c>
      <c r="D477" s="12"/>
      <c r="E477" s="41">
        <v>0</v>
      </c>
      <c r="F477" s="41">
        <v>0</v>
      </c>
      <c r="G477" s="41">
        <v>0</v>
      </c>
      <c r="H477" s="41"/>
      <c r="I477" s="31"/>
      <c r="J477" s="31"/>
      <c r="K477" s="12"/>
      <c r="L477" s="12"/>
      <c r="M477" s="12"/>
      <c r="N477" s="12"/>
    </row>
    <row r="478" spans="2:14" ht="12.75">
      <c r="B478" s="12"/>
      <c r="C478" s="36"/>
      <c r="D478" s="12"/>
      <c r="E478" s="41"/>
      <c r="F478" s="41"/>
      <c r="G478" s="41"/>
      <c r="H478" s="41"/>
      <c r="I478" s="122"/>
      <c r="J478" s="123"/>
      <c r="K478" s="12"/>
      <c r="L478" s="12"/>
      <c r="M478" s="12"/>
      <c r="N478" s="12"/>
    </row>
    <row r="479" spans="2:14" ht="14.25">
      <c r="B479" s="12"/>
      <c r="C479" s="124" t="s">
        <v>695</v>
      </c>
      <c r="D479" s="12"/>
      <c r="E479" s="125">
        <f>E469+E473+E477</f>
        <v>4195166.48</v>
      </c>
      <c r="F479" s="125">
        <f>F469+F473+F477</f>
        <v>3456047.16</v>
      </c>
      <c r="G479" s="126">
        <f>G469+G473+G477</f>
        <v>729907.3200000001</v>
      </c>
      <c r="H479" s="126"/>
      <c r="I479" s="31"/>
      <c r="J479" s="31"/>
      <c r="K479" s="12"/>
      <c r="L479" s="12"/>
      <c r="M479" s="12"/>
      <c r="N479" s="12"/>
    </row>
    <row r="482" spans="7:8" ht="12.75">
      <c r="G482" s="127" t="s">
        <v>696</v>
      </c>
      <c r="H482" s="127"/>
    </row>
    <row r="483" spans="7:8" ht="12.75">
      <c r="G483" s="5" t="s">
        <v>697</v>
      </c>
      <c r="H483" s="5"/>
    </row>
    <row r="484" ht="12.75">
      <c r="H484" s="6"/>
    </row>
    <row r="485" spans="2:14" ht="194.25" customHeight="1">
      <c r="B485" s="8" t="s">
        <v>9</v>
      </c>
      <c r="C485" s="9" t="s">
        <v>698</v>
      </c>
      <c r="D485" s="9" t="s">
        <v>699</v>
      </c>
      <c r="E485" s="9" t="s">
        <v>700</v>
      </c>
      <c r="F485" s="9" t="s">
        <v>701</v>
      </c>
      <c r="G485" s="9" t="s">
        <v>702</v>
      </c>
      <c r="H485" s="9" t="s">
        <v>703</v>
      </c>
      <c r="I485" s="9" t="s">
        <v>704</v>
      </c>
      <c r="J485" s="9" t="s">
        <v>705</v>
      </c>
      <c r="K485" s="9" t="s">
        <v>367</v>
      </c>
      <c r="L485" s="9" t="s">
        <v>706</v>
      </c>
      <c r="M485" s="9" t="s">
        <v>707</v>
      </c>
      <c r="N485" s="10" t="s">
        <v>708</v>
      </c>
    </row>
    <row r="486" spans="2:14" ht="12.75">
      <c r="B486" s="11">
        <v>1</v>
      </c>
      <c r="C486" s="11">
        <v>2</v>
      </c>
      <c r="D486" s="11">
        <v>3</v>
      </c>
      <c r="E486" s="11">
        <v>4</v>
      </c>
      <c r="F486" s="11">
        <v>5</v>
      </c>
      <c r="G486" s="11">
        <v>6</v>
      </c>
      <c r="H486" s="11">
        <v>7</v>
      </c>
      <c r="I486" s="11">
        <v>8</v>
      </c>
      <c r="J486" s="11">
        <v>9</v>
      </c>
      <c r="K486" s="11">
        <v>10</v>
      </c>
      <c r="L486" s="11">
        <v>11</v>
      </c>
      <c r="M486" s="11">
        <v>12</v>
      </c>
      <c r="N486" s="11">
        <v>13</v>
      </c>
    </row>
    <row r="487" spans="2:14" ht="12.75">
      <c r="B487" s="12"/>
      <c r="C487" s="12"/>
      <c r="D487" s="12"/>
      <c r="E487" s="12"/>
      <c r="F487" s="12"/>
      <c r="G487" s="13" t="s">
        <v>371</v>
      </c>
      <c r="H487" s="12"/>
      <c r="I487" s="12"/>
      <c r="J487" s="12"/>
      <c r="K487" s="12"/>
      <c r="L487" s="12"/>
      <c r="M487" s="12"/>
      <c r="N487" s="12"/>
    </row>
    <row r="488" spans="2:14" ht="25.5">
      <c r="B488" s="99">
        <v>1</v>
      </c>
      <c r="C488" s="128" t="s">
        <v>709</v>
      </c>
      <c r="D488" s="28" t="s">
        <v>710</v>
      </c>
      <c r="E488" s="129">
        <v>1163443077621</v>
      </c>
      <c r="F488" s="119">
        <v>1</v>
      </c>
      <c r="G488" s="17"/>
      <c r="H488" s="12"/>
      <c r="I488" s="119">
        <v>1</v>
      </c>
      <c r="J488" s="12"/>
      <c r="K488" s="12"/>
      <c r="L488" s="12"/>
      <c r="M488" s="130" t="s">
        <v>49</v>
      </c>
      <c r="N488" s="12"/>
    </row>
    <row r="489" spans="2:14" ht="12.75">
      <c r="B489" s="12"/>
      <c r="C489" s="36" t="s">
        <v>690</v>
      </c>
      <c r="D489" s="12"/>
      <c r="E489" s="12"/>
      <c r="F489" s="12"/>
      <c r="G489" s="41"/>
      <c r="H489" s="41"/>
      <c r="I489" s="47">
        <f>I488</f>
        <v>1</v>
      </c>
      <c r="J489" s="12"/>
      <c r="K489" s="12"/>
      <c r="L489" s="12"/>
      <c r="M489" s="12"/>
      <c r="N489" s="12"/>
    </row>
    <row r="490" spans="2:14" ht="12.75">
      <c r="B490" s="12"/>
      <c r="C490" s="131"/>
      <c r="D490" s="12"/>
      <c r="E490" s="12"/>
      <c r="F490" s="12"/>
      <c r="G490" s="17"/>
      <c r="H490" s="12"/>
      <c r="I490" s="132"/>
      <c r="J490" s="12"/>
      <c r="K490" s="12"/>
      <c r="L490" s="12"/>
      <c r="M490" s="12"/>
      <c r="N490" s="12"/>
    </row>
    <row r="491" spans="2:14" ht="12.75" hidden="1">
      <c r="B491" s="12"/>
      <c r="C491" s="12"/>
      <c r="D491" s="12"/>
      <c r="E491" s="12"/>
      <c r="F491" s="12"/>
      <c r="G491" s="13" t="s">
        <v>691</v>
      </c>
      <c r="H491" s="12"/>
      <c r="I491" s="132"/>
      <c r="J491" s="12"/>
      <c r="K491" s="12"/>
      <c r="L491" s="12"/>
      <c r="M491" s="12"/>
      <c r="N491" s="12"/>
    </row>
    <row r="492" spans="2:14" ht="12.75" hidden="1">
      <c r="B492" s="12"/>
      <c r="C492" s="12"/>
      <c r="D492" s="12"/>
      <c r="E492" s="12"/>
      <c r="F492" s="12"/>
      <c r="G492" s="12"/>
      <c r="H492" s="12"/>
      <c r="I492" s="132"/>
      <c r="J492" s="12"/>
      <c r="K492" s="12"/>
      <c r="L492" s="12"/>
      <c r="M492" s="12"/>
      <c r="N492" s="12"/>
    </row>
    <row r="493" spans="2:14" ht="12.75" hidden="1">
      <c r="B493" s="12"/>
      <c r="C493" s="36" t="s">
        <v>692</v>
      </c>
      <c r="D493" s="12"/>
      <c r="E493" s="12"/>
      <c r="F493" s="12"/>
      <c r="G493" s="41"/>
      <c r="H493" s="41"/>
      <c r="I493" s="47">
        <v>0</v>
      </c>
      <c r="J493" s="12"/>
      <c r="K493" s="12"/>
      <c r="L493" s="12"/>
      <c r="M493" s="12"/>
      <c r="N493" s="12"/>
    </row>
    <row r="494" spans="2:14" ht="12.75" hidden="1">
      <c r="B494" s="12"/>
      <c r="C494" s="12"/>
      <c r="D494" s="12"/>
      <c r="E494" s="12"/>
      <c r="F494" s="12"/>
      <c r="G494" s="12"/>
      <c r="H494" s="12"/>
      <c r="I494" s="132"/>
      <c r="J494" s="12"/>
      <c r="K494" s="12"/>
      <c r="L494" s="12"/>
      <c r="M494" s="12"/>
      <c r="N494" s="12"/>
    </row>
    <row r="495" spans="2:14" ht="12.75" hidden="1">
      <c r="B495" s="12"/>
      <c r="C495" s="12"/>
      <c r="D495" s="12"/>
      <c r="E495" s="12"/>
      <c r="F495" s="12"/>
      <c r="G495" s="13" t="s">
        <v>693</v>
      </c>
      <c r="H495" s="12"/>
      <c r="I495" s="132"/>
      <c r="J495" s="12"/>
      <c r="K495" s="12"/>
      <c r="L495" s="12"/>
      <c r="M495" s="12"/>
      <c r="N495" s="12"/>
    </row>
    <row r="496" spans="2:14" ht="12.75" hidden="1">
      <c r="B496" s="12"/>
      <c r="C496" s="12"/>
      <c r="D496" s="12"/>
      <c r="E496" s="12"/>
      <c r="F496" s="12"/>
      <c r="G496" s="12"/>
      <c r="H496" s="12"/>
      <c r="I496" s="132"/>
      <c r="J496" s="12"/>
      <c r="K496" s="12"/>
      <c r="L496" s="12"/>
      <c r="M496" s="12"/>
      <c r="N496" s="12"/>
    </row>
    <row r="497" spans="2:14" ht="12.75" hidden="1">
      <c r="B497" s="12"/>
      <c r="C497" s="36" t="s">
        <v>692</v>
      </c>
      <c r="D497" s="12"/>
      <c r="E497" s="12"/>
      <c r="F497" s="12"/>
      <c r="G497" s="41"/>
      <c r="H497" s="41"/>
      <c r="I497" s="47">
        <v>0</v>
      </c>
      <c r="J497" s="12"/>
      <c r="K497" s="12"/>
      <c r="L497" s="12"/>
      <c r="M497" s="12"/>
      <c r="N497" s="12"/>
    </row>
    <row r="498" spans="2:14" ht="12.75" hidden="1">
      <c r="B498" s="12"/>
      <c r="C498" s="12"/>
      <c r="D498" s="12"/>
      <c r="E498" s="12"/>
      <c r="F498" s="12"/>
      <c r="G498" s="12"/>
      <c r="H498" s="12"/>
      <c r="I498" s="47"/>
      <c r="J498" s="12"/>
      <c r="K498" s="12"/>
      <c r="L498" s="12"/>
      <c r="M498" s="12"/>
      <c r="N498" s="12"/>
    </row>
    <row r="499" spans="2:14" ht="12.75">
      <c r="B499" s="12"/>
      <c r="C499" s="133" t="s">
        <v>711</v>
      </c>
      <c r="D499" s="12"/>
      <c r="E499" s="12"/>
      <c r="F499" s="12"/>
      <c r="G499" s="41"/>
      <c r="H499" s="41"/>
      <c r="I499" s="47">
        <f>I489+I493+I497</f>
        <v>1</v>
      </c>
      <c r="J499" s="12"/>
      <c r="K499" s="12"/>
      <c r="L499" s="12"/>
      <c r="M499" s="12"/>
      <c r="N499" s="12"/>
    </row>
    <row r="502" spans="7:8" ht="12.75">
      <c r="G502" s="7" t="s">
        <v>712</v>
      </c>
      <c r="H502" s="5"/>
    </row>
    <row r="503" spans="7:8" ht="12.75">
      <c r="G503" s="5" t="s">
        <v>713</v>
      </c>
      <c r="H503" s="5"/>
    </row>
    <row r="504" ht="12.75">
      <c r="H504" s="6"/>
    </row>
    <row r="505" spans="2:14" ht="194.25" customHeight="1">
      <c r="B505" s="8" t="s">
        <v>9</v>
      </c>
      <c r="C505" s="9" t="s">
        <v>714</v>
      </c>
      <c r="D505" s="9" t="s">
        <v>715</v>
      </c>
      <c r="E505" s="9" t="s">
        <v>716</v>
      </c>
      <c r="F505" s="9" t="s">
        <v>717</v>
      </c>
      <c r="G505" s="9" t="s">
        <v>718</v>
      </c>
      <c r="H505" s="9" t="s">
        <v>719</v>
      </c>
      <c r="I505" s="9"/>
      <c r="J505" s="9" t="s">
        <v>720</v>
      </c>
      <c r="K505" s="9" t="s">
        <v>721</v>
      </c>
      <c r="L505" s="9" t="s">
        <v>722</v>
      </c>
      <c r="M505" s="9" t="s">
        <v>723</v>
      </c>
      <c r="N505" s="10" t="s">
        <v>370</v>
      </c>
    </row>
    <row r="506" spans="2:14" ht="12.75">
      <c r="B506" s="11">
        <v>1</v>
      </c>
      <c r="C506" s="11">
        <f>B506+1</f>
        <v>2</v>
      </c>
      <c r="D506" s="11">
        <f>C506+1</f>
        <v>3</v>
      </c>
      <c r="E506" s="11">
        <f>D506+1</f>
        <v>4</v>
      </c>
      <c r="F506" s="11">
        <f>E506+1</f>
        <v>5</v>
      </c>
      <c r="G506" s="11">
        <f>F506+1</f>
        <v>6</v>
      </c>
      <c r="H506" s="50">
        <f>G506+1</f>
        <v>7</v>
      </c>
      <c r="I506" s="50"/>
      <c r="J506" s="11">
        <f>H506+1</f>
        <v>8</v>
      </c>
      <c r="K506" s="11">
        <f>J506+1</f>
        <v>9</v>
      </c>
      <c r="L506" s="11">
        <f>K506+1</f>
        <v>10</v>
      </c>
      <c r="M506" s="11">
        <f>L506+1</f>
        <v>11</v>
      </c>
      <c r="N506" s="11">
        <f>M506+1</f>
        <v>12</v>
      </c>
    </row>
    <row r="507" spans="2:14" ht="12.75">
      <c r="B507" s="12"/>
      <c r="C507" s="12"/>
      <c r="D507" s="12"/>
      <c r="E507" s="12"/>
      <c r="F507" s="12"/>
      <c r="G507" s="13" t="s">
        <v>724</v>
      </c>
      <c r="H507" s="12"/>
      <c r="I507" s="12"/>
      <c r="J507" s="12"/>
      <c r="K507" s="12"/>
      <c r="L507" s="12"/>
      <c r="M507" s="12"/>
      <c r="N507" s="12"/>
    </row>
    <row r="508" spans="2:14" ht="12.75">
      <c r="B508" s="12"/>
      <c r="C508" s="12"/>
      <c r="D508" s="12"/>
      <c r="E508" s="12"/>
      <c r="F508" s="12"/>
      <c r="G508" s="12"/>
      <c r="H508" s="31"/>
      <c r="I508" s="31"/>
      <c r="J508" s="12"/>
      <c r="K508" s="12"/>
      <c r="L508" s="12"/>
      <c r="M508" s="12"/>
      <c r="N508" s="12"/>
    </row>
    <row r="509" spans="2:14" ht="12.75">
      <c r="B509" s="12"/>
      <c r="C509" s="36" t="s">
        <v>690</v>
      </c>
      <c r="D509" s="12"/>
      <c r="E509" s="12"/>
      <c r="F509" s="12"/>
      <c r="G509" s="41"/>
      <c r="H509" s="41">
        <v>0</v>
      </c>
      <c r="I509" s="41"/>
      <c r="J509" s="12"/>
      <c r="K509" s="12"/>
      <c r="L509" s="12"/>
      <c r="M509" s="12"/>
      <c r="N509" s="12"/>
    </row>
    <row r="510" spans="2:14" ht="409.5" hidden="1">
      <c r="B510" s="12"/>
      <c r="C510" s="12"/>
      <c r="D510" s="12"/>
      <c r="E510" s="12"/>
      <c r="F510" s="12"/>
      <c r="G510" s="12"/>
      <c r="H510" s="31"/>
      <c r="I510" s="31"/>
      <c r="J510" s="12"/>
      <c r="K510" s="12"/>
      <c r="L510" s="12"/>
      <c r="M510" s="12"/>
      <c r="N510" s="12"/>
    </row>
    <row r="511" spans="2:14" ht="409.5" hidden="1">
      <c r="B511" s="12"/>
      <c r="C511" s="12"/>
      <c r="D511" s="12"/>
      <c r="E511" s="12"/>
      <c r="F511" s="12"/>
      <c r="G511" s="12"/>
      <c r="H511" s="31"/>
      <c r="I511" s="31"/>
      <c r="J511" s="12"/>
      <c r="K511" s="12"/>
      <c r="L511" s="12"/>
      <c r="M511" s="12"/>
      <c r="N511" s="12"/>
    </row>
    <row r="512" spans="2:14" ht="409.5" hidden="1">
      <c r="B512" s="12"/>
      <c r="C512" s="12"/>
      <c r="D512" s="12"/>
      <c r="E512" s="12"/>
      <c r="F512" s="12"/>
      <c r="G512" s="12"/>
      <c r="H512" s="31"/>
      <c r="I512" s="31"/>
      <c r="J512" s="12"/>
      <c r="K512" s="12"/>
      <c r="L512" s="12"/>
      <c r="M512" s="12"/>
      <c r="N512" s="12"/>
    </row>
    <row r="513" spans="2:14" ht="12.75">
      <c r="B513" s="12"/>
      <c r="C513" s="12"/>
      <c r="D513" s="12"/>
      <c r="E513" s="12"/>
      <c r="F513" s="12"/>
      <c r="G513" s="13" t="s">
        <v>691</v>
      </c>
      <c r="H513" s="12"/>
      <c r="I513" s="12"/>
      <c r="J513" s="12"/>
      <c r="K513" s="12"/>
      <c r="L513" s="12"/>
      <c r="M513" s="12"/>
      <c r="N513" s="12"/>
    </row>
    <row r="514" spans="2:14" ht="12.75">
      <c r="B514" s="12"/>
      <c r="C514" s="12"/>
      <c r="D514" s="12"/>
      <c r="E514" s="12"/>
      <c r="F514" s="12"/>
      <c r="G514" s="12"/>
      <c r="H514" s="31"/>
      <c r="I514" s="31"/>
      <c r="J514" s="12"/>
      <c r="K514" s="12"/>
      <c r="L514" s="12"/>
      <c r="M514" s="12"/>
      <c r="N514" s="12"/>
    </row>
    <row r="515" spans="2:14" ht="12.75">
      <c r="B515" s="12"/>
      <c r="C515" s="36" t="s">
        <v>692</v>
      </c>
      <c r="D515" s="12"/>
      <c r="E515" s="12"/>
      <c r="F515" s="12"/>
      <c r="G515" s="41"/>
      <c r="H515" s="41">
        <v>0</v>
      </c>
      <c r="I515" s="41"/>
      <c r="J515" s="12"/>
      <c r="K515" s="12"/>
      <c r="L515" s="12"/>
      <c r="M515" s="12"/>
      <c r="N515" s="12"/>
    </row>
    <row r="516" spans="2:14" ht="12.75">
      <c r="B516" s="12"/>
      <c r="C516" s="12"/>
      <c r="D516" s="12"/>
      <c r="E516" s="12"/>
      <c r="F516" s="12"/>
      <c r="G516" s="12"/>
      <c r="H516" s="31"/>
      <c r="I516" s="31"/>
      <c r="J516" s="12"/>
      <c r="K516" s="12"/>
      <c r="L516" s="12"/>
      <c r="M516" s="12"/>
      <c r="N516" s="12"/>
    </row>
    <row r="517" spans="2:14" ht="12.75">
      <c r="B517" s="12"/>
      <c r="C517" s="12"/>
      <c r="D517" s="12"/>
      <c r="E517" s="12"/>
      <c r="F517" s="12"/>
      <c r="G517" s="12"/>
      <c r="H517" s="31"/>
      <c r="I517" s="31"/>
      <c r="J517" s="12"/>
      <c r="K517" s="12"/>
      <c r="L517" s="12"/>
      <c r="M517" s="12"/>
      <c r="N517" s="12"/>
    </row>
    <row r="518" spans="2:14" ht="12.75" hidden="1">
      <c r="B518" s="12"/>
      <c r="C518" s="12"/>
      <c r="D518" s="12"/>
      <c r="E518" s="12"/>
      <c r="F518" s="12"/>
      <c r="G518" s="12"/>
      <c r="H518" s="31"/>
      <c r="I518" s="31"/>
      <c r="J518" s="12"/>
      <c r="K518" s="12"/>
      <c r="L518" s="12"/>
      <c r="M518" s="12"/>
      <c r="N518" s="12"/>
    </row>
    <row r="519" spans="2:14" ht="12.75" hidden="1">
      <c r="B519" s="12"/>
      <c r="C519" s="12"/>
      <c r="D519" s="12"/>
      <c r="E519" s="12"/>
      <c r="F519" s="12"/>
      <c r="G519" s="13" t="s">
        <v>693</v>
      </c>
      <c r="H519" s="134"/>
      <c r="I519" s="135"/>
      <c r="J519" s="12"/>
      <c r="K519" s="12"/>
      <c r="L519" s="12"/>
      <c r="M519" s="12"/>
      <c r="N519" s="12"/>
    </row>
    <row r="520" spans="2:14" ht="12.75" hidden="1">
      <c r="B520" s="12"/>
      <c r="C520" s="12"/>
      <c r="D520" s="12"/>
      <c r="E520" s="12"/>
      <c r="F520" s="12"/>
      <c r="G520" s="12"/>
      <c r="H520" s="31"/>
      <c r="I520" s="31"/>
      <c r="J520" s="12"/>
      <c r="K520" s="12"/>
      <c r="L520" s="12"/>
      <c r="M520" s="12"/>
      <c r="N520" s="12"/>
    </row>
    <row r="521" spans="2:14" ht="12.75">
      <c r="B521" s="12"/>
      <c r="C521" s="36" t="s">
        <v>694</v>
      </c>
      <c r="D521" s="12"/>
      <c r="E521" s="12"/>
      <c r="F521" s="12"/>
      <c r="G521" s="41"/>
      <c r="H521" s="41">
        <v>0</v>
      </c>
      <c r="I521" s="41"/>
      <c r="J521" s="12"/>
      <c r="K521" s="12"/>
      <c r="L521" s="12"/>
      <c r="M521" s="12"/>
      <c r="N521" s="12"/>
    </row>
    <row r="522" spans="2:14" ht="12.75">
      <c r="B522" s="12"/>
      <c r="C522" s="12"/>
      <c r="D522" s="12"/>
      <c r="E522" s="12"/>
      <c r="F522" s="12"/>
      <c r="G522" s="12"/>
      <c r="H522" s="31"/>
      <c r="I522" s="31"/>
      <c r="J522" s="12"/>
      <c r="K522" s="12"/>
      <c r="L522" s="12"/>
      <c r="M522" s="12"/>
      <c r="N522" s="12"/>
    </row>
    <row r="523" spans="2:14" ht="12.75">
      <c r="B523" s="12"/>
      <c r="C523" s="133" t="s">
        <v>725</v>
      </c>
      <c r="D523" s="12"/>
      <c r="E523" s="12"/>
      <c r="F523" s="12"/>
      <c r="G523" s="41"/>
      <c r="H523" s="41">
        <v>0</v>
      </c>
      <c r="I523" s="41"/>
      <c r="J523" s="12"/>
      <c r="K523" s="12"/>
      <c r="L523" s="12"/>
      <c r="M523" s="12"/>
      <c r="N523" s="12"/>
    </row>
    <row r="524" spans="2:14" ht="12.75">
      <c r="B524" s="12"/>
      <c r="C524" s="12"/>
      <c r="D524" s="12"/>
      <c r="E524" s="12"/>
      <c r="F524" s="12"/>
      <c r="G524" s="12"/>
      <c r="H524" s="31"/>
      <c r="I524" s="31"/>
      <c r="J524" s="12"/>
      <c r="K524" s="12"/>
      <c r="L524" s="12"/>
      <c r="M524" s="12"/>
      <c r="N524" s="12"/>
    </row>
    <row r="528" spans="7:8" ht="12.75">
      <c r="G528" s="7" t="s">
        <v>726</v>
      </c>
      <c r="H528" s="5"/>
    </row>
    <row r="529" spans="7:8" ht="14.25">
      <c r="G529" s="5" t="s">
        <v>727</v>
      </c>
      <c r="H529" s="5"/>
    </row>
    <row r="530" ht="12.75">
      <c r="H530" s="6"/>
    </row>
    <row r="531" spans="2:14" ht="194.25" customHeight="1">
      <c r="B531" s="8" t="s">
        <v>9</v>
      </c>
      <c r="C531" s="8" t="s">
        <v>728</v>
      </c>
      <c r="D531" s="8" t="s">
        <v>729</v>
      </c>
      <c r="E531" s="8" t="s">
        <v>730</v>
      </c>
      <c r="F531" s="9" t="s">
        <v>731</v>
      </c>
      <c r="G531" s="9" t="s">
        <v>732</v>
      </c>
      <c r="H531" s="9" t="s">
        <v>733</v>
      </c>
      <c r="I531" s="9" t="s">
        <v>734</v>
      </c>
      <c r="J531" s="9"/>
      <c r="K531" s="9" t="s">
        <v>735</v>
      </c>
      <c r="L531" s="9"/>
      <c r="M531" s="9" t="s">
        <v>736</v>
      </c>
      <c r="N531" s="10" t="s">
        <v>737</v>
      </c>
    </row>
    <row r="532" spans="2:14" ht="12.75">
      <c r="B532" s="11">
        <v>1</v>
      </c>
      <c r="C532" s="11">
        <f>B532+1</f>
        <v>2</v>
      </c>
      <c r="D532" s="11">
        <f>C532+1</f>
        <v>3</v>
      </c>
      <c r="E532" s="11">
        <f>D532+1</f>
        <v>4</v>
      </c>
      <c r="F532" s="11">
        <f>E532+1</f>
        <v>5</v>
      </c>
      <c r="G532" s="11">
        <f>F532+1</f>
        <v>6</v>
      </c>
      <c r="H532" s="11">
        <f>G532+1</f>
        <v>7</v>
      </c>
      <c r="I532" s="50">
        <f>H532+1</f>
        <v>8</v>
      </c>
      <c r="J532" s="50"/>
      <c r="K532" s="50">
        <f>I532+1</f>
        <v>9</v>
      </c>
      <c r="L532" s="50"/>
      <c r="M532" s="11">
        <f>K532+1</f>
        <v>10</v>
      </c>
      <c r="N532" s="11">
        <f>M532+1</f>
        <v>11</v>
      </c>
    </row>
    <row r="533" spans="2:14" ht="12.75">
      <c r="B533" s="39" t="s">
        <v>738</v>
      </c>
      <c r="C533" s="136" t="s">
        <v>739</v>
      </c>
      <c r="D533" s="37" t="s">
        <v>25</v>
      </c>
      <c r="E533" s="106" t="s">
        <v>740</v>
      </c>
      <c r="F533" s="137" t="s">
        <v>741</v>
      </c>
      <c r="G533" s="103" t="s">
        <v>742</v>
      </c>
      <c r="H533" s="39" t="s">
        <v>742</v>
      </c>
      <c r="I533" s="138">
        <v>3794703.37</v>
      </c>
      <c r="J533" s="138"/>
      <c r="K533" s="138">
        <v>2264803.21</v>
      </c>
      <c r="L533" s="138"/>
      <c r="M533" s="139">
        <v>677342.16</v>
      </c>
      <c r="N533" s="140">
        <v>5</v>
      </c>
    </row>
    <row r="534" spans="2:14" ht="12.75">
      <c r="B534" s="12"/>
      <c r="C534" s="136" t="s">
        <v>743</v>
      </c>
      <c r="D534" s="37" t="s">
        <v>31</v>
      </c>
      <c r="E534" s="137" t="s">
        <v>744</v>
      </c>
      <c r="F534" s="137" t="s">
        <v>745</v>
      </c>
      <c r="G534" s="13"/>
      <c r="H534" s="12"/>
      <c r="I534" s="138"/>
      <c r="J534" s="138"/>
      <c r="K534" s="39"/>
      <c r="L534" s="39"/>
      <c r="M534" s="37"/>
      <c r="N534" s="141"/>
    </row>
    <row r="535" spans="2:14" ht="12.75">
      <c r="B535" s="12"/>
      <c r="C535" s="136" t="s">
        <v>746</v>
      </c>
      <c r="D535" s="37" t="s">
        <v>35</v>
      </c>
      <c r="E535" s="22"/>
      <c r="F535" s="137" t="s">
        <v>747</v>
      </c>
      <c r="G535" s="17"/>
      <c r="H535" s="12"/>
      <c r="I535" s="138"/>
      <c r="J535" s="138"/>
      <c r="K535" s="39"/>
      <c r="L535" s="39"/>
      <c r="M535" s="37"/>
      <c r="N535" s="141"/>
    </row>
    <row r="536" spans="2:14" ht="12.75">
      <c r="B536" s="12"/>
      <c r="C536" s="142"/>
      <c r="D536" s="37" t="s">
        <v>37</v>
      </c>
      <c r="E536" s="22"/>
      <c r="F536" s="137" t="s">
        <v>748</v>
      </c>
      <c r="G536" s="17"/>
      <c r="H536" s="12"/>
      <c r="I536" s="138"/>
      <c r="J536" s="138"/>
      <c r="K536" s="39"/>
      <c r="L536" s="39"/>
      <c r="M536" s="37"/>
      <c r="N536" s="141"/>
    </row>
    <row r="537" spans="2:14" ht="24.75">
      <c r="B537" s="12"/>
      <c r="C537" s="142"/>
      <c r="D537" s="38" t="s">
        <v>749</v>
      </c>
      <c r="E537" s="22"/>
      <c r="F537" s="143" t="s">
        <v>750</v>
      </c>
      <c r="G537" s="17"/>
      <c r="H537" s="12"/>
      <c r="I537" s="138"/>
      <c r="J537" s="138"/>
      <c r="K537" s="39"/>
      <c r="L537" s="39"/>
      <c r="M537" s="37"/>
      <c r="N537" s="141"/>
    </row>
    <row r="538" spans="2:14" ht="14.25">
      <c r="B538" s="12"/>
      <c r="C538" s="142"/>
      <c r="D538" s="37"/>
      <c r="E538" s="22"/>
      <c r="F538" s="137" t="s">
        <v>751</v>
      </c>
      <c r="G538" s="17"/>
      <c r="H538" s="12"/>
      <c r="I538" s="138"/>
      <c r="J538" s="138"/>
      <c r="K538" s="39"/>
      <c r="L538" s="39"/>
      <c r="M538" s="37"/>
      <c r="N538" s="141"/>
    </row>
    <row r="539" spans="2:14" ht="12.75">
      <c r="B539" s="12"/>
      <c r="C539" s="142"/>
      <c r="D539" s="37"/>
      <c r="E539" s="22"/>
      <c r="F539" s="137" t="s">
        <v>752</v>
      </c>
      <c r="G539" s="17"/>
      <c r="H539" s="12"/>
      <c r="I539" s="138"/>
      <c r="J539" s="138"/>
      <c r="K539" s="39"/>
      <c r="L539" s="39"/>
      <c r="M539" s="37"/>
      <c r="N539" s="141"/>
    </row>
    <row r="540" spans="2:14" ht="12.75">
      <c r="B540" s="12"/>
      <c r="C540" s="142"/>
      <c r="D540" s="37"/>
      <c r="E540" s="22"/>
      <c r="F540" s="137"/>
      <c r="G540" s="17"/>
      <c r="H540" s="12"/>
      <c r="I540" s="138"/>
      <c r="J540" s="138"/>
      <c r="K540" s="39"/>
      <c r="L540" s="39"/>
      <c r="M540" s="37"/>
      <c r="N540" s="141"/>
    </row>
    <row r="541" spans="2:14" ht="36" customHeight="1">
      <c r="B541" s="39" t="s">
        <v>89</v>
      </c>
      <c r="C541" s="144" t="s">
        <v>753</v>
      </c>
      <c r="D541" s="145" t="s">
        <v>754</v>
      </c>
      <c r="E541" s="106" t="s">
        <v>755</v>
      </c>
      <c r="F541" s="137" t="s">
        <v>741</v>
      </c>
      <c r="G541" s="103" t="s">
        <v>742</v>
      </c>
      <c r="H541" s="39" t="s">
        <v>742</v>
      </c>
      <c r="I541" s="138">
        <v>2304178.73</v>
      </c>
      <c r="J541" s="138"/>
      <c r="K541" s="138">
        <v>1092643.95</v>
      </c>
      <c r="L541" s="138"/>
      <c r="M541" s="139">
        <v>1033613.24</v>
      </c>
      <c r="N541" s="140">
        <v>2</v>
      </c>
    </row>
    <row r="542" spans="2:14" ht="14.25">
      <c r="B542" s="12"/>
      <c r="C542" s="37" t="s">
        <v>756</v>
      </c>
      <c r="D542" s="145" t="s">
        <v>31</v>
      </c>
      <c r="E542" s="137" t="s">
        <v>757</v>
      </c>
      <c r="F542" s="137" t="s">
        <v>758</v>
      </c>
      <c r="G542" s="12"/>
      <c r="H542" s="12"/>
      <c r="I542" s="39"/>
      <c r="J542" s="39"/>
      <c r="K542" s="39"/>
      <c r="L542" s="39"/>
      <c r="M542" s="139"/>
      <c r="N542" s="141"/>
    </row>
    <row r="543" spans="2:14" ht="14.25">
      <c r="B543" s="12"/>
      <c r="C543" s="37" t="s">
        <v>759</v>
      </c>
      <c r="D543" s="145" t="s">
        <v>35</v>
      </c>
      <c r="E543" s="12"/>
      <c r="F543" s="137" t="s">
        <v>760</v>
      </c>
      <c r="G543" s="13"/>
      <c r="H543" s="12"/>
      <c r="I543" s="39"/>
      <c r="J543" s="39"/>
      <c r="K543" s="39"/>
      <c r="L543" s="39"/>
      <c r="M543" s="37"/>
      <c r="N543" s="141"/>
    </row>
    <row r="544" spans="2:14" ht="14.25">
      <c r="B544" s="12"/>
      <c r="C544" s="37" t="s">
        <v>761</v>
      </c>
      <c r="D544" s="145" t="s">
        <v>37</v>
      </c>
      <c r="E544" s="12"/>
      <c r="F544" s="137" t="s">
        <v>762</v>
      </c>
      <c r="G544" s="12"/>
      <c r="H544" s="12"/>
      <c r="I544" s="39"/>
      <c r="J544" s="39"/>
      <c r="K544" s="39"/>
      <c r="L544" s="39"/>
      <c r="M544" s="37"/>
      <c r="N544" s="141"/>
    </row>
    <row r="545" spans="2:14" ht="14.25">
      <c r="B545" s="12"/>
      <c r="C545" s="37" t="s">
        <v>763</v>
      </c>
      <c r="D545" s="145" t="s">
        <v>39</v>
      </c>
      <c r="E545" s="12"/>
      <c r="F545" s="143" t="s">
        <v>764</v>
      </c>
      <c r="G545" s="13"/>
      <c r="H545" s="12"/>
      <c r="I545" s="39"/>
      <c r="J545" s="39"/>
      <c r="K545" s="39"/>
      <c r="L545" s="39"/>
      <c r="M545" s="37"/>
      <c r="N545" s="141"/>
    </row>
    <row r="546" spans="2:14" ht="47.25" customHeight="1">
      <c r="B546" s="12"/>
      <c r="C546" s="136" t="s">
        <v>765</v>
      </c>
      <c r="D546" s="145" t="s">
        <v>766</v>
      </c>
      <c r="E546" s="12"/>
      <c r="F546" s="137" t="s">
        <v>767</v>
      </c>
      <c r="G546" s="12"/>
      <c r="H546" s="12"/>
      <c r="I546" s="39"/>
      <c r="J546" s="39"/>
      <c r="K546" s="39"/>
      <c r="L546" s="39"/>
      <c r="M546" s="37"/>
      <c r="N546" s="141"/>
    </row>
    <row r="547" spans="2:14" ht="12.75">
      <c r="B547" s="12"/>
      <c r="C547" s="12"/>
      <c r="D547" s="12"/>
      <c r="E547" s="12"/>
      <c r="F547" s="137" t="s">
        <v>768</v>
      </c>
      <c r="G547" s="12"/>
      <c r="H547" s="12"/>
      <c r="I547" s="39"/>
      <c r="J547" s="39"/>
      <c r="K547" s="39"/>
      <c r="L547" s="39"/>
      <c r="M547" s="37"/>
      <c r="N547" s="141"/>
    </row>
    <row r="548" spans="2:14" ht="14.25">
      <c r="B548" s="12"/>
      <c r="C548" s="124" t="s">
        <v>769</v>
      </c>
      <c r="D548" s="12"/>
      <c r="E548" s="12"/>
      <c r="F548" s="137"/>
      <c r="G548" s="12"/>
      <c r="H548" s="12"/>
      <c r="I548" s="138">
        <f>I533+I541</f>
        <v>6098882.1</v>
      </c>
      <c r="J548" s="138"/>
      <c r="K548" s="138">
        <f>K533+K541</f>
        <v>3357447.16</v>
      </c>
      <c r="L548" s="138"/>
      <c r="M548" s="139">
        <f>M533+M541</f>
        <v>1710955.4</v>
      </c>
      <c r="N548" s="140">
        <v>7</v>
      </c>
    </row>
  </sheetData>
  <sheetProtection selectLockedCells="1" selectUnlockedCells="1"/>
  <mergeCells count="404">
    <mergeCell ref="M5:N5"/>
    <mergeCell ref="B47:B48"/>
    <mergeCell ref="C47:C48"/>
    <mergeCell ref="D47:D48"/>
    <mergeCell ref="G47:G48"/>
    <mergeCell ref="H47:H48"/>
    <mergeCell ref="J47:J48"/>
    <mergeCell ref="L47:L48"/>
    <mergeCell ref="M47:M48"/>
    <mergeCell ref="B49:B50"/>
    <mergeCell ref="C49:C50"/>
    <mergeCell ref="D49:D50"/>
    <mergeCell ref="G49:G50"/>
    <mergeCell ref="H49:H50"/>
    <mergeCell ref="J49:J50"/>
    <mergeCell ref="L49:L50"/>
    <mergeCell ref="M49:M50"/>
    <mergeCell ref="B51:B52"/>
    <mergeCell ref="C51:C52"/>
    <mergeCell ref="D51:D52"/>
    <mergeCell ref="G51:G52"/>
    <mergeCell ref="H51:H52"/>
    <mergeCell ref="J51:J52"/>
    <mergeCell ref="L51:L52"/>
    <mergeCell ref="M51:M52"/>
    <mergeCell ref="G310:H310"/>
    <mergeCell ref="I310:J310"/>
    <mergeCell ref="G311:H311"/>
    <mergeCell ref="I311:J311"/>
    <mergeCell ref="E314:J314"/>
    <mergeCell ref="G315:H315"/>
    <mergeCell ref="I315:J315"/>
    <mergeCell ref="G316:H316"/>
    <mergeCell ref="I316:J316"/>
    <mergeCell ref="G317:H317"/>
    <mergeCell ref="I317:J317"/>
    <mergeCell ref="G318:H318"/>
    <mergeCell ref="I318:J318"/>
    <mergeCell ref="G319:H319"/>
    <mergeCell ref="I319:J319"/>
    <mergeCell ref="G320:H320"/>
    <mergeCell ref="I320:J320"/>
    <mergeCell ref="G321:H321"/>
    <mergeCell ref="I321:J321"/>
    <mergeCell ref="G322:H322"/>
    <mergeCell ref="I322:J322"/>
    <mergeCell ref="G323:H323"/>
    <mergeCell ref="I323:J323"/>
    <mergeCell ref="G324:H324"/>
    <mergeCell ref="I324:J324"/>
    <mergeCell ref="G325:H325"/>
    <mergeCell ref="I325:J325"/>
    <mergeCell ref="G326:H326"/>
    <mergeCell ref="I326:J326"/>
    <mergeCell ref="G327:H327"/>
    <mergeCell ref="I327:J327"/>
    <mergeCell ref="G328:H328"/>
    <mergeCell ref="I328:J328"/>
    <mergeCell ref="G329:H329"/>
    <mergeCell ref="I329:J329"/>
    <mergeCell ref="G330:H330"/>
    <mergeCell ref="I330:J330"/>
    <mergeCell ref="G331:H331"/>
    <mergeCell ref="I331:J331"/>
    <mergeCell ref="G332:H332"/>
    <mergeCell ref="I332:J332"/>
    <mergeCell ref="G333:H333"/>
    <mergeCell ref="I333:J333"/>
    <mergeCell ref="G334:H334"/>
    <mergeCell ref="I334:J334"/>
    <mergeCell ref="G335:H335"/>
    <mergeCell ref="I335:J335"/>
    <mergeCell ref="G336:H336"/>
    <mergeCell ref="I336:J336"/>
    <mergeCell ref="G337:H337"/>
    <mergeCell ref="I337:J337"/>
    <mergeCell ref="G338:H338"/>
    <mergeCell ref="I338:J338"/>
    <mergeCell ref="G339:H339"/>
    <mergeCell ref="I339:J339"/>
    <mergeCell ref="G340:H340"/>
    <mergeCell ref="I340:J340"/>
    <mergeCell ref="G341:H341"/>
    <mergeCell ref="I341:J341"/>
    <mergeCell ref="G342:H342"/>
    <mergeCell ref="I342:J342"/>
    <mergeCell ref="G343:H343"/>
    <mergeCell ref="I343:J343"/>
    <mergeCell ref="G344:H344"/>
    <mergeCell ref="I344:J344"/>
    <mergeCell ref="G345:H345"/>
    <mergeCell ref="I345:J345"/>
    <mergeCell ref="G346:H346"/>
    <mergeCell ref="I346:J346"/>
    <mergeCell ref="G347:H347"/>
    <mergeCell ref="I347:J347"/>
    <mergeCell ref="G348:H348"/>
    <mergeCell ref="I348:J348"/>
    <mergeCell ref="G349:H349"/>
    <mergeCell ref="I349:J349"/>
    <mergeCell ref="G350:H350"/>
    <mergeCell ref="I350:J350"/>
    <mergeCell ref="G351:H351"/>
    <mergeCell ref="I351:J351"/>
    <mergeCell ref="G352:H352"/>
    <mergeCell ref="I352:J352"/>
    <mergeCell ref="G353:H353"/>
    <mergeCell ref="I353:J353"/>
    <mergeCell ref="G354:H354"/>
    <mergeCell ref="I354:J354"/>
    <mergeCell ref="G355:H355"/>
    <mergeCell ref="I355:J355"/>
    <mergeCell ref="G356:H356"/>
    <mergeCell ref="I356:J356"/>
    <mergeCell ref="G357:H357"/>
    <mergeCell ref="I357:J357"/>
    <mergeCell ref="G358:H358"/>
    <mergeCell ref="I358:J358"/>
    <mergeCell ref="G359:H359"/>
    <mergeCell ref="I359:J359"/>
    <mergeCell ref="G360:H360"/>
    <mergeCell ref="I360:J360"/>
    <mergeCell ref="G361:H361"/>
    <mergeCell ref="I361:J361"/>
    <mergeCell ref="G362:H362"/>
    <mergeCell ref="I362:J362"/>
    <mergeCell ref="G363:H363"/>
    <mergeCell ref="I363:J363"/>
    <mergeCell ref="G364:H364"/>
    <mergeCell ref="I364:J364"/>
    <mergeCell ref="G365:H365"/>
    <mergeCell ref="I365:J365"/>
    <mergeCell ref="G366:H366"/>
    <mergeCell ref="I366:J366"/>
    <mergeCell ref="G367:H367"/>
    <mergeCell ref="I367:J367"/>
    <mergeCell ref="G368:H368"/>
    <mergeCell ref="I368:J368"/>
    <mergeCell ref="G369:H369"/>
    <mergeCell ref="I369:J369"/>
    <mergeCell ref="G370:H370"/>
    <mergeCell ref="I370:J370"/>
    <mergeCell ref="G371:H371"/>
    <mergeCell ref="I371:J371"/>
    <mergeCell ref="G372:H372"/>
    <mergeCell ref="I372:J372"/>
    <mergeCell ref="G373:H373"/>
    <mergeCell ref="I373:J373"/>
    <mergeCell ref="G374:H374"/>
    <mergeCell ref="I374:J374"/>
    <mergeCell ref="G375:H375"/>
    <mergeCell ref="I375:J375"/>
    <mergeCell ref="G376:H376"/>
    <mergeCell ref="I376:J376"/>
    <mergeCell ref="G377:H377"/>
    <mergeCell ref="I377:J377"/>
    <mergeCell ref="G378:H378"/>
    <mergeCell ref="I378:J378"/>
    <mergeCell ref="G379:H379"/>
    <mergeCell ref="I379:J379"/>
    <mergeCell ref="G380:H380"/>
    <mergeCell ref="I380:J380"/>
    <mergeCell ref="G381:H381"/>
    <mergeCell ref="I381:J381"/>
    <mergeCell ref="G382:H382"/>
    <mergeCell ref="I382:J382"/>
    <mergeCell ref="G383:H383"/>
    <mergeCell ref="I383:J383"/>
    <mergeCell ref="G384:H384"/>
    <mergeCell ref="I384:J384"/>
    <mergeCell ref="G385:H385"/>
    <mergeCell ref="I385:J385"/>
    <mergeCell ref="G386:H386"/>
    <mergeCell ref="I386:J386"/>
    <mergeCell ref="G387:H387"/>
    <mergeCell ref="I387:J387"/>
    <mergeCell ref="G388:H388"/>
    <mergeCell ref="I388:J388"/>
    <mergeCell ref="G389:H389"/>
    <mergeCell ref="I389:J389"/>
    <mergeCell ref="G390:H390"/>
    <mergeCell ref="I390:J390"/>
    <mergeCell ref="G391:H391"/>
    <mergeCell ref="I391:J391"/>
    <mergeCell ref="G392:H392"/>
    <mergeCell ref="I392:J392"/>
    <mergeCell ref="G393:H393"/>
    <mergeCell ref="I393:J393"/>
    <mergeCell ref="G394:H394"/>
    <mergeCell ref="I394:J394"/>
    <mergeCell ref="G395:H395"/>
    <mergeCell ref="I395:J395"/>
    <mergeCell ref="G396:H396"/>
    <mergeCell ref="I396:J396"/>
    <mergeCell ref="G397:H397"/>
    <mergeCell ref="I397:J397"/>
    <mergeCell ref="G398:H398"/>
    <mergeCell ref="I398:J398"/>
    <mergeCell ref="G399:H399"/>
    <mergeCell ref="I399:J399"/>
    <mergeCell ref="G400:H400"/>
    <mergeCell ref="I400:J400"/>
    <mergeCell ref="G401:H401"/>
    <mergeCell ref="I401:J401"/>
    <mergeCell ref="G403:H403"/>
    <mergeCell ref="G404:H404"/>
    <mergeCell ref="I404:J404"/>
    <mergeCell ref="I405:J405"/>
    <mergeCell ref="G406:H406"/>
    <mergeCell ref="I406:J406"/>
    <mergeCell ref="G407:H407"/>
    <mergeCell ref="I407:J407"/>
    <mergeCell ref="G408:H408"/>
    <mergeCell ref="I408:J408"/>
    <mergeCell ref="G409:H409"/>
    <mergeCell ref="I409:J409"/>
    <mergeCell ref="G410:H410"/>
    <mergeCell ref="I410:J410"/>
    <mergeCell ref="G411:H411"/>
    <mergeCell ref="I411:J411"/>
    <mergeCell ref="G412:H412"/>
    <mergeCell ref="I412:J412"/>
    <mergeCell ref="G413:H413"/>
    <mergeCell ref="I413:J413"/>
    <mergeCell ref="E414:J414"/>
    <mergeCell ref="G415:H415"/>
    <mergeCell ref="I415:J415"/>
    <mergeCell ref="G416:H416"/>
    <mergeCell ref="I416:J416"/>
    <mergeCell ref="G417:H417"/>
    <mergeCell ref="I417:J417"/>
    <mergeCell ref="G418:H418"/>
    <mergeCell ref="I418:J418"/>
    <mergeCell ref="G419:H419"/>
    <mergeCell ref="I419:J419"/>
    <mergeCell ref="G420:H420"/>
    <mergeCell ref="I420:J420"/>
    <mergeCell ref="G421:H421"/>
    <mergeCell ref="I421:J421"/>
    <mergeCell ref="G422:H422"/>
    <mergeCell ref="I422:J422"/>
    <mergeCell ref="G423:H423"/>
    <mergeCell ref="I423:J423"/>
    <mergeCell ref="G424:H424"/>
    <mergeCell ref="I424:J424"/>
    <mergeCell ref="G425:H425"/>
    <mergeCell ref="I425:J425"/>
    <mergeCell ref="G426:H426"/>
    <mergeCell ref="I426:J426"/>
    <mergeCell ref="G427:H427"/>
    <mergeCell ref="I427:J427"/>
    <mergeCell ref="G428:H428"/>
    <mergeCell ref="I428:J428"/>
    <mergeCell ref="G429:H429"/>
    <mergeCell ref="I429:J429"/>
    <mergeCell ref="G430:H430"/>
    <mergeCell ref="I430:J430"/>
    <mergeCell ref="G431:H431"/>
    <mergeCell ref="I431:J431"/>
    <mergeCell ref="G432:H432"/>
    <mergeCell ref="I432:J432"/>
    <mergeCell ref="G433:H433"/>
    <mergeCell ref="I433:J433"/>
    <mergeCell ref="G434:H434"/>
    <mergeCell ref="I434:J434"/>
    <mergeCell ref="G435:H435"/>
    <mergeCell ref="I435:J435"/>
    <mergeCell ref="G436:H436"/>
    <mergeCell ref="I436:J436"/>
    <mergeCell ref="G437:H437"/>
    <mergeCell ref="I437:J437"/>
    <mergeCell ref="G438:H438"/>
    <mergeCell ref="I438:J438"/>
    <mergeCell ref="G439:H439"/>
    <mergeCell ref="I439:J439"/>
    <mergeCell ref="G440:H440"/>
    <mergeCell ref="I440:J440"/>
    <mergeCell ref="G441:H441"/>
    <mergeCell ref="I441:J441"/>
    <mergeCell ref="G442:H442"/>
    <mergeCell ref="I442:J442"/>
    <mergeCell ref="G443:H443"/>
    <mergeCell ref="I443:J443"/>
    <mergeCell ref="G444:H444"/>
    <mergeCell ref="I444:J444"/>
    <mergeCell ref="G445:H445"/>
    <mergeCell ref="I445:J445"/>
    <mergeCell ref="G446:H446"/>
    <mergeCell ref="I446:J446"/>
    <mergeCell ref="G447:H447"/>
    <mergeCell ref="I447:J447"/>
    <mergeCell ref="G448:H448"/>
    <mergeCell ref="I448:J448"/>
    <mergeCell ref="G449:H449"/>
    <mergeCell ref="I449:J449"/>
    <mergeCell ref="G450:H450"/>
    <mergeCell ref="I450:J450"/>
    <mergeCell ref="G451:H451"/>
    <mergeCell ref="I451:J451"/>
    <mergeCell ref="G452:H452"/>
    <mergeCell ref="I452:J452"/>
    <mergeCell ref="G453:H453"/>
    <mergeCell ref="I453:J453"/>
    <mergeCell ref="G454:H454"/>
    <mergeCell ref="I454:J454"/>
    <mergeCell ref="G455:H455"/>
    <mergeCell ref="I455:J455"/>
    <mergeCell ref="G456:H456"/>
    <mergeCell ref="I456:J456"/>
    <mergeCell ref="G457:H457"/>
    <mergeCell ref="G458:H458"/>
    <mergeCell ref="I458:J458"/>
    <mergeCell ref="G459:H459"/>
    <mergeCell ref="I459:J459"/>
    <mergeCell ref="F460:J460"/>
    <mergeCell ref="G461:H461"/>
    <mergeCell ref="I461:J461"/>
    <mergeCell ref="G462:H462"/>
    <mergeCell ref="I462:J462"/>
    <mergeCell ref="G463:H463"/>
    <mergeCell ref="I463:J463"/>
    <mergeCell ref="G464:H464"/>
    <mergeCell ref="I464:J464"/>
    <mergeCell ref="G465:H465"/>
    <mergeCell ref="I465:J465"/>
    <mergeCell ref="G466:H466"/>
    <mergeCell ref="I466:J466"/>
    <mergeCell ref="G467:H467"/>
    <mergeCell ref="I467:J467"/>
    <mergeCell ref="G468:H468"/>
    <mergeCell ref="I468:J468"/>
    <mergeCell ref="G469:H469"/>
    <mergeCell ref="I469:J469"/>
    <mergeCell ref="G470:H470"/>
    <mergeCell ref="I470:J470"/>
    <mergeCell ref="E471:J471"/>
    <mergeCell ref="G472:H472"/>
    <mergeCell ref="I472:J472"/>
    <mergeCell ref="G473:H473"/>
    <mergeCell ref="I473:J473"/>
    <mergeCell ref="G474:H474"/>
    <mergeCell ref="I474:J474"/>
    <mergeCell ref="E475:J475"/>
    <mergeCell ref="G476:H476"/>
    <mergeCell ref="I476:J476"/>
    <mergeCell ref="G477:H477"/>
    <mergeCell ref="I477:J477"/>
    <mergeCell ref="G478:H478"/>
    <mergeCell ref="G479:H479"/>
    <mergeCell ref="I479:J479"/>
    <mergeCell ref="H505:I505"/>
    <mergeCell ref="H506:I506"/>
    <mergeCell ref="H508:I508"/>
    <mergeCell ref="H509:I509"/>
    <mergeCell ref="H510:I510"/>
    <mergeCell ref="H511:I511"/>
    <mergeCell ref="H512:I512"/>
    <mergeCell ref="H514:I514"/>
    <mergeCell ref="H515:I515"/>
    <mergeCell ref="H516:I516"/>
    <mergeCell ref="H517:I517"/>
    <mergeCell ref="H518:I518"/>
    <mergeCell ref="H520:I520"/>
    <mergeCell ref="H521:I521"/>
    <mergeCell ref="H522:I522"/>
    <mergeCell ref="H523:I523"/>
    <mergeCell ref="H524:I524"/>
    <mergeCell ref="I531:J531"/>
    <mergeCell ref="K531:L531"/>
    <mergeCell ref="I532:J532"/>
    <mergeCell ref="K532:L532"/>
    <mergeCell ref="I533:J533"/>
    <mergeCell ref="K533:L533"/>
    <mergeCell ref="I534:J534"/>
    <mergeCell ref="K534:L534"/>
    <mergeCell ref="I535:J535"/>
    <mergeCell ref="K535:L535"/>
    <mergeCell ref="I536:J536"/>
    <mergeCell ref="K536:L536"/>
    <mergeCell ref="I537:J537"/>
    <mergeCell ref="K537:L537"/>
    <mergeCell ref="I538:J538"/>
    <mergeCell ref="K538:L538"/>
    <mergeCell ref="I539:J539"/>
    <mergeCell ref="K539:L539"/>
    <mergeCell ref="I540:J540"/>
    <mergeCell ref="K540:L540"/>
    <mergeCell ref="D541:D546"/>
    <mergeCell ref="I541:J541"/>
    <mergeCell ref="K541:L541"/>
    <mergeCell ref="I542:J542"/>
    <mergeCell ref="K542:L542"/>
    <mergeCell ref="I543:J543"/>
    <mergeCell ref="K543:L543"/>
    <mergeCell ref="I544:J544"/>
    <mergeCell ref="K544:L544"/>
    <mergeCell ref="I545:J545"/>
    <mergeCell ref="K545:L545"/>
    <mergeCell ref="I546:J546"/>
    <mergeCell ref="K546:L546"/>
    <mergeCell ref="I547:J547"/>
    <mergeCell ref="K547:L547"/>
    <mergeCell ref="I548:J548"/>
    <mergeCell ref="K548:L548"/>
  </mergeCells>
  <printOptions/>
  <pageMargins left="0.2361111111111111" right="0.2361111111111111" top="0.5902777777777778" bottom="0.5902777777777778" header="0.5118055555555555" footer="0.5118055555555555"/>
  <pageSetup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/>
  <cp:lastPrinted>2020-02-17T05:19:00Z</cp:lastPrinted>
  <dcterms:created xsi:type="dcterms:W3CDTF">2015-02-24T10:29:25Z</dcterms:created>
  <dcterms:modified xsi:type="dcterms:W3CDTF">2023-03-20T12:39:37Z</dcterms:modified>
  <cp:category/>
  <cp:version/>
  <cp:contentType/>
  <cp:contentStatus/>
  <cp:revision>110</cp:revision>
</cp:coreProperties>
</file>