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<sst xmlns="http://schemas.openxmlformats.org/spreadsheetml/2006/main" count="804" uniqueCount="500">
  <si>
    <t>УТВЕРЖДЕН</t>
  </si>
  <si>
    <t xml:space="preserve">распоряжением Главы </t>
  </si>
  <si>
    <t>Царицынского сельского поселения</t>
  </si>
  <si>
    <t>№ 1/3 от 11.01.2021 г</t>
  </si>
  <si>
    <t>РЕЕСТР МУНИЦИПАЛЬНОГО ИМУЩЕСТВА МУНИЦИПАЛЬНОГО ОБРАЗОВАНИЯ</t>
  </si>
  <si>
    <t>«ЦАРИЦЫНСКОЕ СЕЛЬСКОЕ ПОСЕЛЕНИЕ»</t>
  </si>
  <si>
    <t>НА 1 ЯНВАРЯ 2021 ГОДА</t>
  </si>
  <si>
    <r>
      <rPr>
        <b/>
        <sz val="10"/>
        <color indexed="10"/>
        <rFont val="Times New Roman"/>
        <family val="1"/>
      </rPr>
      <t>Раздел 1.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СВЕДЕНИЯ О МУНИЦИПАЛЬНОМ </t>
    </r>
    <r>
      <rPr>
        <b/>
        <sz val="10"/>
        <rFont val="Times New Roman"/>
        <family val="1"/>
      </rPr>
      <t>НЕДВИЖИМОМ</t>
    </r>
    <r>
      <rPr>
        <sz val="10"/>
        <rFont val="Times New Roman"/>
        <family val="1"/>
      </rPr>
      <t xml:space="preserve"> ИМУЩЕСТВЕ,  НАХОДЯЩЕМСЯ  В МУНИЦИПАЛЬНОЙ СОБСТВЕННОСТИ </t>
    </r>
  </si>
  <si>
    <t>МУНИЦИПАЛЬНОГО ОБРАЗОВАНИЯ «ЦАРИЦЫНСКОЕ СЕЛЬСКОЕ ПОСЕЛЕНИЕ»</t>
  </si>
  <si>
    <t>№ пп</t>
  </si>
  <si>
    <t>Наименование недвижимого имущества</t>
  </si>
  <si>
    <t xml:space="preserve">адрес (местонахождения)
недвижимого имущества
</t>
  </si>
  <si>
    <t>Кадастровый номер муниципального недвижимого имущества</t>
  </si>
  <si>
    <t>Площадь, протяженность и (или) иные параметры характеризующие физические свойства недвижимого имущества</t>
  </si>
  <si>
    <t xml:space="preserve">Сведения о балансовой стоимости недвижимого имущества и начисленной амортизации (износе)
(рублей)
</t>
  </si>
  <si>
    <t xml:space="preserve">Сведения об остаточной стоимости недвижимого имущества 
(рублей)
</t>
  </si>
  <si>
    <t>Сведения о кадастровой стоимости недвижимого имущества</t>
  </si>
  <si>
    <t>Дата возникновения  права муниципальной собственности</t>
  </si>
  <si>
    <t>Дата прекращения права муниципальной собственности</t>
  </si>
  <si>
    <t>Реквизиты документов – оснований возникновения (прекращения) права муниципальной собственности</t>
  </si>
  <si>
    <t xml:space="preserve">Сведения  о правообладателе муниципального недвижимого 
имущества
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</si>
  <si>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или прекращения</t>
  </si>
  <si>
    <t>Подраздел  1.1. Оперативное управление</t>
  </si>
  <si>
    <t>Нежилые помещения</t>
  </si>
  <si>
    <t>Здание клуба, 1987 года</t>
  </si>
  <si>
    <t>Волгоградская</t>
  </si>
  <si>
    <t>34:03:170002:</t>
  </si>
  <si>
    <t>пл.застрой-</t>
  </si>
  <si>
    <t>2005.12</t>
  </si>
  <si>
    <t>01120001</t>
  </si>
  <si>
    <t>МКУ "ЦКСООН"</t>
  </si>
  <si>
    <t>обл., Городи-</t>
  </si>
  <si>
    <t>:1145</t>
  </si>
  <si>
    <t>ки=208кв.м.</t>
  </si>
  <si>
    <t>ЦСП</t>
  </si>
  <si>
    <t>щенский р-н,</t>
  </si>
  <si>
    <t>пл.помеще-</t>
  </si>
  <si>
    <t>п. Царицын,</t>
  </si>
  <si>
    <t>ний=160кв.м</t>
  </si>
  <si>
    <t>ул.Централь-</t>
  </si>
  <si>
    <t>стр.объем =</t>
  </si>
  <si>
    <t>ная,, д. 13</t>
  </si>
  <si>
    <t>609куб.м.</t>
  </si>
  <si>
    <t>Итого по виду "Нежилые помещения"</t>
  </si>
  <si>
    <t>Сооружения</t>
  </si>
  <si>
    <t>Спортсооружение-турник</t>
  </si>
  <si>
    <t>п. Царицын, ул.</t>
  </si>
  <si>
    <t>2009.08</t>
  </si>
  <si>
    <t>01130001</t>
  </si>
  <si>
    <t>Адм-я ЦСП</t>
  </si>
  <si>
    <t>Центральная,33</t>
  </si>
  <si>
    <t>Детская площадка</t>
  </si>
  <si>
    <t>2009.09</t>
  </si>
  <si>
    <t>Центральная,13</t>
  </si>
  <si>
    <t>2010.05</t>
  </si>
  <si>
    <t>2011.08</t>
  </si>
  <si>
    <t>Центральная,37</t>
  </si>
  <si>
    <t>Бетонные площадки 6 шт</t>
  </si>
  <si>
    <t>2019.07</t>
  </si>
  <si>
    <t>01360123-30</t>
  </si>
  <si>
    <t>Бетонные площадки 6м2 3 шт</t>
  </si>
  <si>
    <t>п. Царицын</t>
  </si>
  <si>
    <t>2020.07</t>
  </si>
  <si>
    <t>01360132-34</t>
  </si>
  <si>
    <t>Бетонная площадка 16м2 1 шт</t>
  </si>
  <si>
    <t>п. Царицын, ул. Волгоградская (Царицын-2)</t>
  </si>
  <si>
    <t>Бетонные площадки 16м2 2 шт</t>
  </si>
  <si>
    <t>п. Царицын, ул. Сторожевая (ВЗБТ), ул. Придорожная (ВОЛТА)</t>
  </si>
  <si>
    <t>2020.09</t>
  </si>
  <si>
    <t>1360135-36</t>
  </si>
  <si>
    <t>Остановочный павильон</t>
  </si>
  <si>
    <t>2012.05</t>
  </si>
  <si>
    <t>ЦКСООН</t>
  </si>
  <si>
    <t>Бетонная площадка для мусорных контейнеров</t>
  </si>
  <si>
    <t>п. Царицын, ул. Центральная,33</t>
  </si>
  <si>
    <t>2018.12</t>
  </si>
  <si>
    <t>п. Царицын, ул. Центральная,35</t>
  </si>
  <si>
    <t>п. Царицын, ул. Новоселовская</t>
  </si>
  <si>
    <t>Итого по виду "Сооружения"</t>
  </si>
  <si>
    <t>Итого по подразделу 1.1</t>
  </si>
  <si>
    <t>Подраздел 1.2. Хозяйственное ведение</t>
  </si>
  <si>
    <t>Итого по подразделу 1.2</t>
  </si>
  <si>
    <t>Подраздел 1.3. Казна</t>
  </si>
  <si>
    <t>Земельный участок п.Царицын для размещ братской могилы 1996м2</t>
  </si>
  <si>
    <t>п.Царицын</t>
  </si>
  <si>
    <t>34:03:170001:2068</t>
  </si>
  <si>
    <t>1996м2</t>
  </si>
  <si>
    <t>2020.03</t>
  </si>
  <si>
    <t>34:03:170001:2068-34/109/2020-1</t>
  </si>
  <si>
    <t>2.</t>
  </si>
  <si>
    <t>Земельный участок п.Царицын ул.Московская для разм дет спорт площ 1545м2</t>
  </si>
  <si>
    <t>п.Царицын ул.Московская</t>
  </si>
  <si>
    <t>34:03:170001:2045</t>
  </si>
  <si>
    <t xml:space="preserve"> 1545м2</t>
  </si>
  <si>
    <t>2020.11</t>
  </si>
  <si>
    <t>34:03:170001:2045-34/110/2020-1</t>
  </si>
  <si>
    <t>Земельный участок п.Царицын ул.Центральная 5595м2 (шир.6м) для размещ автом дороги</t>
  </si>
  <si>
    <t>п.Царицын, ул.Центральная</t>
  </si>
  <si>
    <t>34:03:170001:2074</t>
  </si>
  <si>
    <t>5595м2 (шир.6м)</t>
  </si>
  <si>
    <t>2020.12</t>
  </si>
  <si>
    <t>34:03:170001:2074-34/110/2020-1</t>
  </si>
  <si>
    <t>Земельный участок п.Царицын пр. Энтузиастов для размещ спорт площ 1504м2</t>
  </si>
  <si>
    <t>п.Царицын пр. Энтузиастов</t>
  </si>
  <si>
    <t>34:03:170005:1373</t>
  </si>
  <si>
    <t>1504м2</t>
  </si>
  <si>
    <t>34:03:170005:1373-34/110/2020-1</t>
  </si>
  <si>
    <t>Земельный участок п.Царицын для размещ спорт площ 2638м2</t>
  </si>
  <si>
    <t>34:03:130008:922</t>
  </si>
  <si>
    <t xml:space="preserve"> 2638м2</t>
  </si>
  <si>
    <t>34:03:130008:922-34/209/2020-1</t>
  </si>
  <si>
    <t>Площадь п. Царицын, ул. Центральная 13</t>
  </si>
  <si>
    <t xml:space="preserve">п. Царицын, ул. Центральная,13 </t>
  </si>
  <si>
    <t>2020.08</t>
  </si>
  <si>
    <t>Спортивная площадка (мини футбольное поле)</t>
  </si>
  <si>
    <t>п. Царицын, ул. Московская</t>
  </si>
  <si>
    <t>01400001</t>
  </si>
  <si>
    <t>Итого по подразделу 1.3</t>
  </si>
  <si>
    <t>Итого по разделу 1</t>
  </si>
  <si>
    <r>
      <rPr>
        <b/>
        <sz val="10"/>
        <color indexed="10"/>
        <rFont val="Times New Roman"/>
        <family val="1"/>
      </rPr>
      <t xml:space="preserve">Раздел 2. </t>
    </r>
    <r>
      <rPr>
        <sz val="10"/>
        <rFont val="Times New Roman"/>
        <family val="1"/>
      </rPr>
      <t>СВЕДЕНИЯ О МУНИЦИПАЛЬНОМ ДВИЖИМОМ ИМУЩЕСТВЕ,  НАХОДЯЩЕМСЯ  В МУНИЦИПАЛЬНОЙ СОБСТВЕННОСТИ</t>
    </r>
  </si>
  <si>
    <t xml:space="preserve">МУНИЦИПАЛЬНОГО ОБРАЗОВАНИЯ «ЦАРИЦЫНСКОЕ СЕЛЬСКОЕ ПОСЕЛЕНИЕ» </t>
  </si>
  <si>
    <t>Наименование движимого имущества</t>
  </si>
  <si>
    <t>Количество и краткая характеристика движимого имущества</t>
  </si>
  <si>
    <t>Сведения о балансовой стоимости движимого имущества (рублей)</t>
  </si>
  <si>
    <t xml:space="preserve">Сведения о начисленной амортизации (износе) движимого имущества (рублей)
</t>
  </si>
  <si>
    <t xml:space="preserve">Сведения об остаточной стоимости движимого имущества
(рублей)
</t>
  </si>
  <si>
    <t>Дата возникновения права муниципальной собственности</t>
  </si>
  <si>
    <t>Дата  прекращения права муниципальной собственности</t>
  </si>
  <si>
    <t>Инвентарный номер и реквизиты документов – оснований возникновения (прекращения) права муниципальной собственности на движимое имущество</t>
  </si>
  <si>
    <t xml:space="preserve">Сведения  о право-обладателе муниципального движимого 
имущества
</t>
  </si>
  <si>
    <t>Сведения об установлен-ных в отно-шении муни-ципального движимого имущества ограничениях (обременени-ях) с указа-нием основания и даты их возникнове-ния или прекращения</t>
  </si>
  <si>
    <t>Подраздел  2.1. Оперативное управление</t>
  </si>
  <si>
    <t>Машины и оборудование</t>
  </si>
  <si>
    <t>Телевизор</t>
  </si>
  <si>
    <t>2007.11</t>
  </si>
  <si>
    <t>01040029</t>
  </si>
  <si>
    <t>Автомагнитола</t>
  </si>
  <si>
    <t>2009.10</t>
  </si>
  <si>
    <t>01040062</t>
  </si>
  <si>
    <t>Моноблок</t>
  </si>
  <si>
    <t>2012.11</t>
  </si>
  <si>
    <t>01040084</t>
  </si>
  <si>
    <t>Компьютер</t>
  </si>
  <si>
    <t>2007.08</t>
  </si>
  <si>
    <t>01040025</t>
  </si>
  <si>
    <t>Сплит-система</t>
  </si>
  <si>
    <t>2007.09</t>
  </si>
  <si>
    <t>01040026</t>
  </si>
  <si>
    <t>01040027</t>
  </si>
  <si>
    <t>Конвектор</t>
  </si>
  <si>
    <t>2007.12</t>
  </si>
  <si>
    <t>01040030</t>
  </si>
  <si>
    <t>Водонагреватель</t>
  </si>
  <si>
    <t>2008.09</t>
  </si>
  <si>
    <t>01040034</t>
  </si>
  <si>
    <t>Факс с беспров.тел</t>
  </si>
  <si>
    <t>01040096-97</t>
  </si>
  <si>
    <t>МФУ_ксерокс,принтер</t>
  </si>
  <si>
    <t>2015.03</t>
  </si>
  <si>
    <t>01040098</t>
  </si>
  <si>
    <t>Ноутбук</t>
  </si>
  <si>
    <t>01040099</t>
  </si>
  <si>
    <t>Принтер</t>
  </si>
  <si>
    <t>2006.07</t>
  </si>
  <si>
    <t>01380016</t>
  </si>
  <si>
    <t>01040028</t>
  </si>
  <si>
    <t>Монитор</t>
  </si>
  <si>
    <t>01040100-101</t>
  </si>
  <si>
    <t>Компьютер (с клав.)</t>
  </si>
  <si>
    <t>2016.11</t>
  </si>
  <si>
    <t>01040102</t>
  </si>
  <si>
    <t>Глубинный насос</t>
  </si>
  <si>
    <t>2016.02</t>
  </si>
  <si>
    <t>01040103</t>
  </si>
  <si>
    <t>2016.05</t>
  </si>
  <si>
    <t>01040104</t>
  </si>
  <si>
    <t>01040105</t>
  </si>
  <si>
    <t>Травокосилка</t>
  </si>
  <si>
    <t>2016.08</t>
  </si>
  <si>
    <t>01040106</t>
  </si>
  <si>
    <t>Комп-р IRU City 319</t>
  </si>
  <si>
    <t>2017.05</t>
  </si>
  <si>
    <t>01040107</t>
  </si>
  <si>
    <t>Принтер Canon</t>
  </si>
  <si>
    <t>2003.01</t>
  </si>
  <si>
    <t>01380013</t>
  </si>
  <si>
    <t>Принтер Canon LDP810</t>
  </si>
  <si>
    <t>01380014</t>
  </si>
  <si>
    <t>01380018</t>
  </si>
  <si>
    <t>Процессор</t>
  </si>
  <si>
    <t>01380019</t>
  </si>
  <si>
    <t>Компьютер ACER Verition</t>
  </si>
  <si>
    <t>2018.08</t>
  </si>
  <si>
    <t>01340020</t>
  </si>
  <si>
    <t>Монитор ЖК ACER V226HGL</t>
  </si>
  <si>
    <t>01340021</t>
  </si>
  <si>
    <t>Мотопомпа Husgvarna WSOP</t>
  </si>
  <si>
    <t>01340022</t>
  </si>
  <si>
    <t>Газонокосилка Husgvarna LC</t>
  </si>
  <si>
    <t>01340023</t>
  </si>
  <si>
    <t>Бензопила STIHL MS 250</t>
  </si>
  <si>
    <t>01340024</t>
  </si>
  <si>
    <t>Триммер STIHL-Мотокоса</t>
  </si>
  <si>
    <t>01340025</t>
  </si>
  <si>
    <t>Беспроводной телефон</t>
  </si>
  <si>
    <t>2018.09</t>
  </si>
  <si>
    <t>01340026</t>
  </si>
  <si>
    <t>Клавиатура</t>
  </si>
  <si>
    <t>2008.08</t>
  </si>
  <si>
    <t>01340027</t>
  </si>
  <si>
    <t>Памятник</t>
  </si>
  <si>
    <t>1010002</t>
  </si>
  <si>
    <t>Генератор бензиновый</t>
  </si>
  <si>
    <t>2019.05</t>
  </si>
  <si>
    <t>2019.12</t>
  </si>
  <si>
    <t>Горка нерж.</t>
  </si>
  <si>
    <t>01040124</t>
  </si>
  <si>
    <t>Детский игровой комплекс</t>
  </si>
  <si>
    <t>01040126</t>
  </si>
  <si>
    <t>Диван на ж/б ножках</t>
  </si>
  <si>
    <t>01040116-119</t>
  </si>
  <si>
    <t>Карусель</t>
  </si>
  <si>
    <t>01040121</t>
  </si>
  <si>
    <t>Карусель с рулем</t>
  </si>
  <si>
    <t>01040110</t>
  </si>
  <si>
    <t>Качалка-балансир</t>
  </si>
  <si>
    <t>01040109</t>
  </si>
  <si>
    <t>Качалка-балансир средняя</t>
  </si>
  <si>
    <t>01040120</t>
  </si>
  <si>
    <t>Качали на метал.стойках</t>
  </si>
  <si>
    <t>01040111</t>
  </si>
  <si>
    <t>Качали на метал.стойках средние</t>
  </si>
  <si>
    <t>01040122</t>
  </si>
  <si>
    <t>Песочница "Аквариум"</t>
  </si>
  <si>
    <t>01040125</t>
  </si>
  <si>
    <t>Песочница "Полянка"</t>
  </si>
  <si>
    <t>01040113</t>
  </si>
  <si>
    <t>Подвеска качели с сиденьем</t>
  </si>
  <si>
    <t>01040112;114</t>
  </si>
  <si>
    <t>Стенд "Объявления"</t>
  </si>
  <si>
    <t>0138033-38</t>
  </si>
  <si>
    <t>МФУ лазерное Pantum M6550NW</t>
  </si>
  <si>
    <t>01400006</t>
  </si>
  <si>
    <t>Чайник SONNEN 1,7л 2200Вт сталь</t>
  </si>
  <si>
    <t>01400004</t>
  </si>
  <si>
    <t>Тумба подкатная, цвет дуб шамони</t>
  </si>
  <si>
    <t>01400003</t>
  </si>
  <si>
    <t>Стеллаж металлический 200*100*40см 5 полок</t>
  </si>
  <si>
    <t>01400005</t>
  </si>
  <si>
    <t>Проектор</t>
  </si>
  <si>
    <t>2008.04</t>
  </si>
  <si>
    <t>0104001</t>
  </si>
  <si>
    <t>Экран</t>
  </si>
  <si>
    <t>0104002</t>
  </si>
  <si>
    <t>Цветомузыка</t>
  </si>
  <si>
    <t>0104003</t>
  </si>
  <si>
    <t>0104005</t>
  </si>
  <si>
    <t>Синтезатор</t>
  </si>
  <si>
    <t>1993.11</t>
  </si>
  <si>
    <t>0138003</t>
  </si>
  <si>
    <t>Музыкальный центр</t>
  </si>
  <si>
    <t>2001.12</t>
  </si>
  <si>
    <t>0138007</t>
  </si>
  <si>
    <t>2003.12</t>
  </si>
  <si>
    <t>0138015</t>
  </si>
  <si>
    <t>0138006</t>
  </si>
  <si>
    <t>Активн.аккустич.установка</t>
  </si>
  <si>
    <t>2012.07</t>
  </si>
  <si>
    <t>0138017</t>
  </si>
  <si>
    <t>Микрофонная стойка</t>
  </si>
  <si>
    <t>0138018</t>
  </si>
  <si>
    <t>Пульт управления</t>
  </si>
  <si>
    <t>0138019</t>
  </si>
  <si>
    <t>Кабель колоночный</t>
  </si>
  <si>
    <t>0138020</t>
  </si>
  <si>
    <t>Радиосистема М-250</t>
  </si>
  <si>
    <t>0138021</t>
  </si>
  <si>
    <t>Котел газовый</t>
  </si>
  <si>
    <t>2012.08</t>
  </si>
  <si>
    <t>0138022</t>
  </si>
  <si>
    <t>Счетчик газа BK G4T лев</t>
  </si>
  <si>
    <t>0138023</t>
  </si>
  <si>
    <t>Видеорегистратор 4-х канальч.</t>
  </si>
  <si>
    <t>2015.10</t>
  </si>
  <si>
    <t>0138024</t>
  </si>
  <si>
    <t>МФУ РЗ лазерный черный</t>
  </si>
  <si>
    <t>0138025</t>
  </si>
  <si>
    <t>Внешний жесткий диск</t>
  </si>
  <si>
    <t>0138026</t>
  </si>
  <si>
    <t>Планшет APPLE ipad Air сереб.</t>
  </si>
  <si>
    <t>0138027</t>
  </si>
  <si>
    <t>Компьютер Assus K 31 AH черн</t>
  </si>
  <si>
    <t>0138028</t>
  </si>
  <si>
    <t>Акустическая система BENERIGER D215D</t>
  </si>
  <si>
    <t>2018.02</t>
  </si>
  <si>
    <t>0138030</t>
  </si>
  <si>
    <t xml:space="preserve">Микшерный пульт </t>
  </si>
  <si>
    <t>0138031</t>
  </si>
  <si>
    <t>Вокальная радиосистема</t>
  </si>
  <si>
    <t>0138032</t>
  </si>
  <si>
    <t>Светодиодная много-лучевая система</t>
  </si>
  <si>
    <t>0138033</t>
  </si>
  <si>
    <t>МФУ лазерный цветной</t>
  </si>
  <si>
    <t>2019.03</t>
  </si>
  <si>
    <t>000001</t>
  </si>
  <si>
    <t>Ноутбук LENOVO</t>
  </si>
  <si>
    <t>000002</t>
  </si>
  <si>
    <t>Тумба подкатная</t>
  </si>
  <si>
    <t>000003</t>
  </si>
  <si>
    <t>Тепловентилятор 2000 Вт белый</t>
  </si>
  <si>
    <t>0138064</t>
  </si>
  <si>
    <t>Итого по виду "Машины и оборудование"</t>
  </si>
  <si>
    <t>Транспортные средства</t>
  </si>
  <si>
    <t>1</t>
  </si>
  <si>
    <t>Автобус КАВЗ-3271, 2001 года, двигатель 20609 (11024801)</t>
  </si>
  <si>
    <t>2006.08</t>
  </si>
  <si>
    <t>01050002</t>
  </si>
  <si>
    <t>а/м Нива Шевроле ВАЗ 2123, 2004 года, двигатель 0066719</t>
  </si>
  <si>
    <t>2010.01</t>
  </si>
  <si>
    <t>01050005</t>
  </si>
  <si>
    <t>а/м Лада 212140, 2012 года, двигатель 9937636</t>
  </si>
  <si>
    <t>2012.09</t>
  </si>
  <si>
    <t>01050006</t>
  </si>
  <si>
    <t>Автоприцеп МЗСА</t>
  </si>
  <si>
    <t>01050007</t>
  </si>
  <si>
    <t>Итого по виду "Транспортные средства"</t>
  </si>
  <si>
    <t>Производственный и хозяйственный инвентарь</t>
  </si>
  <si>
    <t>Стол прямой</t>
  </si>
  <si>
    <t>2008.03</t>
  </si>
  <si>
    <t>Стол эргономический</t>
  </si>
  <si>
    <t>Контейнер</t>
  </si>
  <si>
    <t>2008.11</t>
  </si>
  <si>
    <t>01040035-39</t>
  </si>
  <si>
    <t>01040042-61</t>
  </si>
  <si>
    <t>2011.07</t>
  </si>
  <si>
    <t>01040065-69</t>
  </si>
  <si>
    <t>Контейнер для ТБО</t>
  </si>
  <si>
    <t>2017.08</t>
  </si>
  <si>
    <t>01040111-112</t>
  </si>
  <si>
    <t>Щит пожарный</t>
  </si>
  <si>
    <t>01060002-03</t>
  </si>
  <si>
    <t>Спорт.инвентарь</t>
  </si>
  <si>
    <t>01060007</t>
  </si>
  <si>
    <t>Информ.стенд</t>
  </si>
  <si>
    <t>01040040</t>
  </si>
  <si>
    <t>01040041</t>
  </si>
  <si>
    <t>Жалюзи</t>
  </si>
  <si>
    <t>2008.05</t>
  </si>
  <si>
    <t>01040031</t>
  </si>
  <si>
    <t>Гриф для штанги</t>
  </si>
  <si>
    <t>01040072</t>
  </si>
  <si>
    <t>Диски 31 мм 10 кг</t>
  </si>
  <si>
    <t>01040073-76</t>
  </si>
  <si>
    <t>Диски 31 мм 5 кг</t>
  </si>
  <si>
    <t>01040077-82</t>
  </si>
  <si>
    <t>Диски 31 мм 20 кг</t>
  </si>
  <si>
    <t>01040083-84</t>
  </si>
  <si>
    <t>Гантели 1, 5 и 8 кг.</t>
  </si>
  <si>
    <t>01040085-90</t>
  </si>
  <si>
    <t>Маникен Боксерский</t>
  </si>
  <si>
    <t>01040091</t>
  </si>
  <si>
    <t>Шведская стенка</t>
  </si>
  <si>
    <t>01040092</t>
  </si>
  <si>
    <t>Силовой тренажер</t>
  </si>
  <si>
    <t>01040093</t>
  </si>
  <si>
    <t>Мат гимнастический</t>
  </si>
  <si>
    <t>01040094-95</t>
  </si>
  <si>
    <t>Гардероб</t>
  </si>
  <si>
    <t>01060018</t>
  </si>
  <si>
    <t>Кресло</t>
  </si>
  <si>
    <t>2008.02</t>
  </si>
  <si>
    <t>01060030</t>
  </si>
  <si>
    <t>Баннер 3*2</t>
  </si>
  <si>
    <t>2018.05</t>
  </si>
  <si>
    <t>01360113-114</t>
  </si>
  <si>
    <t>Баннер 2*1,5</t>
  </si>
  <si>
    <t>01360115</t>
  </si>
  <si>
    <t>Щит пожарный закрыт.типа</t>
  </si>
  <si>
    <t>01360116-118</t>
  </si>
  <si>
    <t>Комплект пож.инвентаря</t>
  </si>
  <si>
    <t>01360119-121</t>
  </si>
  <si>
    <t>Мнемосхема</t>
  </si>
  <si>
    <t>б/н</t>
  </si>
  <si>
    <t>Пожарн.емкость пласт.2000</t>
  </si>
  <si>
    <t>2018.11</t>
  </si>
  <si>
    <t>01360122</t>
  </si>
  <si>
    <t>Картридж к принтеру Pantum M6550NW</t>
  </si>
  <si>
    <t>01400205</t>
  </si>
  <si>
    <t>Многостульные секции</t>
  </si>
  <si>
    <t>0104007</t>
  </si>
  <si>
    <t>Баян</t>
  </si>
  <si>
    <t>2010.08</t>
  </si>
  <si>
    <t>0138016</t>
  </si>
  <si>
    <t>Рулонные шторы</t>
  </si>
  <si>
    <t>0138029</t>
  </si>
  <si>
    <t>2018.04</t>
  </si>
  <si>
    <t>0136036</t>
  </si>
  <si>
    <t>0136037</t>
  </si>
  <si>
    <t>Пандус переносной</t>
  </si>
  <si>
    <t>0136038</t>
  </si>
  <si>
    <t>Стол настольного тениса</t>
  </si>
  <si>
    <t>2018.10</t>
  </si>
  <si>
    <t>0136039</t>
  </si>
  <si>
    <t>Елка</t>
  </si>
  <si>
    <t>0138049</t>
  </si>
  <si>
    <t>Шкаф-купе</t>
  </si>
  <si>
    <t>Итого по виду "Произв. и хоз. инвентарь"</t>
  </si>
  <si>
    <t>Прочие</t>
  </si>
  <si>
    <t>Костюм Военного женский р.100-108-16</t>
  </si>
  <si>
    <t>0138055</t>
  </si>
  <si>
    <t>Костюм Военного мужской р 54</t>
  </si>
  <si>
    <t>0138054</t>
  </si>
  <si>
    <t>Костюм Военного женский р.92-100-164</t>
  </si>
  <si>
    <t>0138053;56-57</t>
  </si>
  <si>
    <t>Костюм Военного женский р.96-104-164</t>
  </si>
  <si>
    <t>0138052;58-59</t>
  </si>
  <si>
    <t>Карнавальный костюм Солдат р.48</t>
  </si>
  <si>
    <t>0138051;,60-61</t>
  </si>
  <si>
    <t>Карнавальный костюм Солдат р.46</t>
  </si>
  <si>
    <t>0138050;62-63</t>
  </si>
  <si>
    <t>Итого по виду "Прочие"</t>
  </si>
  <si>
    <t>Итого по подразделу 2.1</t>
  </si>
  <si>
    <t>Подраздел 2.2. Хозяйственное ведение</t>
  </si>
  <si>
    <t>Итого по подразделу 2.2</t>
  </si>
  <si>
    <t>Подраздел 2.3. Казна</t>
  </si>
  <si>
    <t>Итого по подразделу 2.3</t>
  </si>
  <si>
    <t>Итого по разделу 2</t>
  </si>
  <si>
    <r>
      <rPr>
        <sz val="10"/>
        <color indexed="10"/>
        <rFont val="Times New Roman"/>
        <family val="1"/>
      </rPr>
      <t>Раздел 2 (акции).</t>
    </r>
    <r>
      <rPr>
        <sz val="10"/>
        <rFont val="Times New Roman"/>
        <family val="1"/>
      </rPr>
      <t xml:space="preserve"> СВЕДЕНИЯ ОБ АКЦИЯХ АКЦИОНЕРНЫХ ОБЩЕСТВ,  НАХОДЯЩИХСЯ  В МУНИЦИПАЛЬНОЙ СОБСТВЕННОСТИ</t>
    </r>
  </si>
  <si>
    <t xml:space="preserve">МУНИЦИПАЛЬНОГО ОБРАЗОВАНИЯ «ЦАРИЦЫНСКОЕ СЕЛЬСКОЕ ПОСЕЛЕНИЕ»  </t>
  </si>
  <si>
    <t>Наименование имущества - финансового актива - акции</t>
  </si>
  <si>
    <t>Наименование акционерного общества - эмитента</t>
  </si>
  <si>
    <t xml:space="preserve"> Основной государственный регистрационный номер акционерного общества - эмитента</t>
  </si>
  <si>
    <t>Количество акций, выпущенных акционерным обществом</t>
  </si>
  <si>
    <t>в том числе количество привилегированных акций</t>
  </si>
  <si>
    <t>Доля в уставном капитале акционерного общества, принадлежащая муниципальному образованию (в процентах)</t>
  </si>
  <si>
    <t>Номинальная стоимость акций</t>
  </si>
  <si>
    <t>Реквизиты документов – оснований возникновения (прекращения) права муниципальной собственности на движимое имущество</t>
  </si>
  <si>
    <t xml:space="preserve">Сведения  о правообладателе муниципального движимого 
имущества
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</si>
  <si>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или прекращения</t>
  </si>
  <si>
    <t>Акции</t>
  </si>
  <si>
    <t>ОАО "Газпром Волгоград"</t>
  </si>
  <si>
    <t>Итого по разделу 2 (акции)</t>
  </si>
  <si>
    <r>
      <rPr>
        <b/>
        <sz val="10"/>
        <color indexed="10"/>
        <rFont val="Times New Roman"/>
        <family val="1"/>
      </rPr>
      <t xml:space="preserve">Раздел 2 (доли в у/к). </t>
    </r>
    <r>
      <rPr>
        <sz val="10"/>
        <rFont val="Times New Roman"/>
        <family val="1"/>
      </rPr>
      <t xml:space="preserve">СВЕДЕНИЯ О ДОЛЯХ (ВКЛАДАХ) В УСТАВНЫХ (СКЛАДОЧНЫХ) КАПИТАЛАХ ХОЗЯЙСТВЕННЫХ ОБЩЕСТВ,  </t>
    </r>
  </si>
  <si>
    <t xml:space="preserve"> НАХОДЯЩИХСЯ  В МУНИЦИПАЛЬНОЙ СОБСТВЕННОСТИ МУНИЦИПАЛЬНОГО ОБРАЗОВАНИЯ «ЦАРИЦЫНСКОЕ СЕЛЬСКОЕ ПОСЕЛЕНИЕ»  </t>
  </si>
  <si>
    <t>Наименование имущества - финансового актива - доли в у/к</t>
  </si>
  <si>
    <t>Наименование хозяйственного общества, товарищества</t>
  </si>
  <si>
    <t>Основной государст-венный регистраци-онный номер  хозяйст-венного общества, товарищест-ва</t>
  </si>
  <si>
    <t>Размер уставного (складочно-го) капитала хозяйст-венного общества, товарищест-ва</t>
  </si>
  <si>
    <t>Доля муници-пального образова-ния в уставном (складоч-ном) капитале       ( в про-центах)</t>
  </si>
  <si>
    <t>Доля (балансовая стоимость доли) муниципального образования в уставном (складочном) капитале                   ( в рублях)</t>
  </si>
  <si>
    <t>Дата возник-новения права муниципаль-ной собст-вен-ности</t>
  </si>
  <si>
    <t>Дата прекращения права муниципаль-ной собст-вен-ности</t>
  </si>
  <si>
    <t>Реквизиты документов – оснований возникнове-ния (прекраще-ния) права муниципа-льной собствен-ности на движимое имущество</t>
  </si>
  <si>
    <t xml:space="preserve">Сведения  о право-обладателе муниципаль-
ного движи-
мого 
имущества
</t>
  </si>
  <si>
    <t>Подраздел 2.1. Оперативное управление</t>
  </si>
  <si>
    <t>Итого по разделу 2 (доли в у/к)</t>
  </si>
  <si>
    <r>
      <rPr>
        <b/>
        <sz val="10"/>
        <color indexed="10"/>
        <rFont val="Times New Roman"/>
        <family val="1"/>
      </rPr>
      <t xml:space="preserve">Раздел 3. </t>
    </r>
    <r>
      <rPr>
        <sz val="10"/>
        <rFont val="Times New Roman"/>
        <family val="1"/>
      </rPr>
      <t xml:space="preserve">СВЕДЕНИЯ О МУНИЦИПАЛЬНЫХ УНИТАРНЫХ ПРЕДПРИЯТИЯХ, УНИТАРНЫХ УЧРЕЖДЕНИЯХ, В КОТОРЫХ УЧРЕДИТЕЛЕМ (УЧАСТНИКОМ) </t>
    </r>
  </si>
  <si>
    <t xml:space="preserve">ЯВЛЯЕТСЯ МУНИЦИПАЛЬНОЕ ОБРАЗОВАНИЕ «ЦАРИЦЫНСКОЕ СЕЛЬСКОЕ ПОСЕЛЕНИЕ»  </t>
  </si>
  <si>
    <t>Полное наименование и организационно-правовая форма юридического лица</t>
  </si>
  <si>
    <t xml:space="preserve">Адрес (местонахождения) юридического лица
</t>
  </si>
  <si>
    <t xml:space="preserve">Основной государственный регистрационный номер и дата государственной регистрации </t>
  </si>
  <si>
    <t>Реквизиты документа - основания создания юридического лица (участия муници-пального образова-ния в создании (уставном капитале) ЮЛ);</t>
  </si>
  <si>
    <t>Размер уставного фонда (для    муни-ципаль-ных унитар-ных пред-приятий)</t>
  </si>
  <si>
    <t>Размер доли, при-надлежа-щей МУ в устав-ном (скла-дочном) капитале хозяйст-венного общест-ва, това-рищест-ва (в про-центах)</t>
  </si>
  <si>
    <t xml:space="preserve">Балансовая стоимость основных средств (фондов) (для муниципальных учреждений и муниципальных унитарных предприятий)
(рублей)
</t>
  </si>
  <si>
    <r>
      <rPr>
        <sz val="10"/>
        <rFont val="Arial Cyr"/>
        <family val="0"/>
      </rPr>
      <t>Начисленная амортизация (износ) основных</t>
    </r>
    <r>
      <rPr>
        <sz val="8"/>
        <rFont val="Arial Cyr"/>
        <family val="0"/>
      </rPr>
      <t xml:space="preserve"> </t>
    </r>
    <r>
      <rPr>
        <sz val="10"/>
        <rFont val="Arial Cyr"/>
        <family val="0"/>
      </rPr>
      <t xml:space="preserve">средств (фондов) (для муниципальных учреждений и муниципальных унитарных предприятий) (рублей)
</t>
    </r>
  </si>
  <si>
    <t xml:space="preserve">Сведения об остаточной стоимости  основных средств (фондов) (для муници-пальных учреждений и муници-пальных унитарных предприя-тий) (рублей)
(рублей)
</t>
  </si>
  <si>
    <t>Средне-списочная численность работников (для муници-пальных учреждений и муници-пальных унитарных предприятий)</t>
  </si>
  <si>
    <t>1.</t>
  </si>
  <si>
    <t xml:space="preserve"> Администрация Цари-</t>
  </si>
  <si>
    <t>1053455072330</t>
  </si>
  <si>
    <t>Решение СД</t>
  </si>
  <si>
    <t>х</t>
  </si>
  <si>
    <t xml:space="preserve"> цынского  сельского</t>
  </si>
  <si>
    <t>21.12.2005г.</t>
  </si>
  <si>
    <t>ЦСП № 5 от</t>
  </si>
  <si>
    <t xml:space="preserve"> поселения (МКУ)</t>
  </si>
  <si>
    <t>14.12.2005г. и</t>
  </si>
  <si>
    <t>Положение</t>
  </si>
  <si>
    <t>ул.Центральная д.13</t>
  </si>
  <si>
    <t>об Админи-</t>
  </si>
  <si>
    <t>страции ЦСП</t>
  </si>
  <si>
    <t>от 14.12.2005г</t>
  </si>
  <si>
    <t xml:space="preserve"> МКУ "Центр куль-</t>
  </si>
  <si>
    <t xml:space="preserve">Волгоградская обл., Городищенский р-н, п. Царицын, ул.Центральная д.13 </t>
  </si>
  <si>
    <t>1083455000276</t>
  </si>
  <si>
    <t xml:space="preserve"> турного и спортивно</t>
  </si>
  <si>
    <t>08.02.2008г.</t>
  </si>
  <si>
    <t>ЦСП № 26 от</t>
  </si>
  <si>
    <t xml:space="preserve"> -оздоровительного</t>
  </si>
  <si>
    <t>04.12.2008г. и</t>
  </si>
  <si>
    <t xml:space="preserve"> обслуживания насе-</t>
  </si>
  <si>
    <t>Устав МКУ</t>
  </si>
  <si>
    <t xml:space="preserve"> ления" Царицынского</t>
  </si>
  <si>
    <t>"ЦКСООН"</t>
  </si>
  <si>
    <t>сельского поселения</t>
  </si>
  <si>
    <t>ная, д. 13</t>
  </si>
  <si>
    <t>ЦСП от</t>
  </si>
  <si>
    <t>09.01.2008г.</t>
  </si>
  <si>
    <t>Итого по разделу 3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</si>
</sst>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_ ;[RED]\-#,##0.00\ "/>
    <numFmt numFmtId="166" formatCode="@"/>
    <numFmt numFmtId="167" formatCode="0.00"/>
    <numFmt numFmtId="168" formatCode="General"/>
    <numFmt numFmtId="169" formatCode="0"/>
    <numFmt numFmtId="170" formatCode="dd/mm/yyyy"/>
    <numFmt numFmtId="171" formatCode="#,##0.00"/>
    <numFmt numFmtId="172" formatCode="#,##0"/>
  </numFmts>
  <fonts count="21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9"/>
      <name val="Arial Cyr"/>
      <family val="0"/>
    </font>
    <font>
      <i/>
      <sz val="8"/>
      <name val="Arial Cyr"/>
      <family val="0"/>
    </font>
    <font>
      <b/>
      <sz val="9"/>
      <color indexed="12"/>
      <name val="Arial Cyr"/>
      <family val="0"/>
    </font>
    <font>
      <b/>
      <sz val="8"/>
      <color indexed="48"/>
      <name val="Arial Cyr"/>
      <family val="0"/>
    </font>
    <font>
      <b/>
      <sz val="8"/>
      <color indexed="12"/>
      <name val="Arial"/>
      <family val="2"/>
    </font>
    <font>
      <b/>
      <sz val="10"/>
      <color indexed="48"/>
      <name val="Arial Cyr"/>
      <family val="0"/>
    </font>
    <font>
      <b/>
      <sz val="8"/>
      <color indexed="12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 Cyr"/>
      <family val="0"/>
    </font>
    <font>
      <b/>
      <sz val="10"/>
      <color indexed="12"/>
      <name val="Arial"/>
      <family val="2"/>
    </font>
    <font>
      <b/>
      <sz val="10"/>
      <name val="Arial Cyr"/>
      <family val="0"/>
    </font>
    <font>
      <b/>
      <sz val="10"/>
      <color indexed="48"/>
      <name val="Arial"/>
      <family val="2"/>
    </font>
    <font>
      <sz val="10"/>
      <color indexed="48"/>
      <name val="Arial Cyr"/>
      <family val="0"/>
    </font>
    <font>
      <sz val="8"/>
      <color indexed="48"/>
      <name val="Arial Cyr"/>
      <family val="0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3">
    <xf numFmtId="164" fontId="0" fillId="0" borderId="0" xfId="0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4" fillId="0" borderId="0" xfId="0" applyFont="1" applyAlignment="1">
      <alignment horizontal="center"/>
    </xf>
    <xf numFmtId="164" fontId="0" fillId="0" borderId="1" xfId="0" applyFont="1" applyBorder="1" applyAlignment="1">
      <alignment vertical="top" wrapText="1"/>
    </xf>
    <xf numFmtId="164" fontId="0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center"/>
    </xf>
    <xf numFmtId="164" fontId="7" fillId="0" borderId="1" xfId="0" applyFont="1" applyBorder="1" applyAlignment="1">
      <alignment/>
    </xf>
    <xf numFmtId="164" fontId="8" fillId="0" borderId="1" xfId="0" applyFont="1" applyBorder="1" applyAlignment="1">
      <alignment/>
    </xf>
    <xf numFmtId="165" fontId="9" fillId="0" borderId="1" xfId="0" applyNumberFormat="1" applyFont="1" applyBorder="1" applyAlignment="1">
      <alignment wrapText="1"/>
    </xf>
    <xf numFmtId="165" fontId="9" fillId="0" borderId="1" xfId="0" applyNumberFormat="1" applyFont="1" applyBorder="1" applyAlignment="1">
      <alignment/>
    </xf>
    <xf numFmtId="164" fontId="10" fillId="0" borderId="1" xfId="0" applyFont="1" applyBorder="1" applyAlignment="1">
      <alignment/>
    </xf>
    <xf numFmtId="166" fontId="0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11" fillId="0" borderId="1" xfId="0" applyNumberFormat="1" applyFont="1" applyBorder="1" applyAlignment="1">
      <alignment/>
    </xf>
    <xf numFmtId="164" fontId="12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0" fillId="0" borderId="2" xfId="0" applyFont="1" applyFill="1" applyBorder="1" applyAlignment="1">
      <alignment/>
    </xf>
    <xf numFmtId="164" fontId="10" fillId="0" borderId="1" xfId="0" applyFont="1" applyFill="1" applyBorder="1" applyAlignment="1">
      <alignment/>
    </xf>
    <xf numFmtId="164" fontId="0" fillId="0" borderId="1" xfId="0" applyFont="1" applyBorder="1" applyAlignment="1">
      <alignment wrapText="1"/>
    </xf>
    <xf numFmtId="164" fontId="7" fillId="0" borderId="1" xfId="0" applyFont="1" applyBorder="1" applyAlignment="1">
      <alignment wrapText="1"/>
    </xf>
    <xf numFmtId="164" fontId="10" fillId="0" borderId="1" xfId="0" applyFont="1" applyFill="1" applyBorder="1" applyAlignment="1">
      <alignment horizontal="left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 horizontal="left" wrapText="1"/>
    </xf>
    <xf numFmtId="164" fontId="7" fillId="0" borderId="1" xfId="0" applyFont="1" applyBorder="1" applyAlignment="1">
      <alignment horizontal="left" wrapText="1"/>
    </xf>
    <xf numFmtId="165" fontId="9" fillId="0" borderId="1" xfId="0" applyNumberFormat="1" applyFont="1" applyBorder="1" applyAlignment="1">
      <alignment horizontal="right"/>
    </xf>
    <xf numFmtId="164" fontId="10" fillId="0" borderId="1" xfId="0" applyFont="1" applyFill="1" applyBorder="1" applyAlignment="1">
      <alignment horizontal="left" vertical="center"/>
    </xf>
    <xf numFmtId="164" fontId="0" fillId="0" borderId="2" xfId="0" applyFont="1" applyBorder="1" applyAlignment="1">
      <alignment/>
    </xf>
    <xf numFmtId="164" fontId="13" fillId="0" borderId="1" xfId="0" applyFont="1" applyBorder="1" applyAlignment="1">
      <alignment/>
    </xf>
    <xf numFmtId="164" fontId="13" fillId="0" borderId="1" xfId="0" applyFont="1" applyBorder="1" applyAlignment="1">
      <alignment wrapText="1"/>
    </xf>
    <xf numFmtId="164" fontId="13" fillId="0" borderId="1" xfId="0" applyFont="1" applyBorder="1" applyAlignment="1">
      <alignment horizontal="center"/>
    </xf>
    <xf numFmtId="164" fontId="14" fillId="0" borderId="1" xfId="0" applyFont="1" applyBorder="1" applyAlignment="1">
      <alignment wrapText="1"/>
    </xf>
    <xf numFmtId="167" fontId="13" fillId="0" borderId="1" xfId="0" applyNumberFormat="1" applyFont="1" applyBorder="1" applyAlignment="1">
      <alignment horizontal="center"/>
    </xf>
    <xf numFmtId="164" fontId="13" fillId="0" borderId="3" xfId="0" applyFont="1" applyBorder="1" applyAlignment="1">
      <alignment wrapText="1"/>
    </xf>
    <xf numFmtId="165" fontId="15" fillId="0" borderId="1" xfId="0" applyNumberFormat="1" applyFont="1" applyBorder="1" applyAlignment="1">
      <alignment wrapText="1"/>
    </xf>
    <xf numFmtId="165" fontId="15" fillId="0" borderId="1" xfId="0" applyNumberFormat="1" applyFont="1" applyBorder="1" applyAlignment="1">
      <alignment/>
    </xf>
    <xf numFmtId="164" fontId="16" fillId="0" borderId="2" xfId="0" applyFont="1" applyBorder="1" applyAlignment="1">
      <alignment/>
    </xf>
    <xf numFmtId="164" fontId="6" fillId="0" borderId="1" xfId="0" applyNumberFormat="1" applyFont="1" applyBorder="1" applyAlignment="1">
      <alignment horizontal="center"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4" xfId="0" applyBorder="1" applyAlignment="1">
      <alignment/>
    </xf>
    <xf numFmtId="164" fontId="0" fillId="0" borderId="6" xfId="0" applyBorder="1" applyAlignment="1">
      <alignment/>
    </xf>
    <xf numFmtId="164" fontId="0" fillId="0" borderId="6" xfId="0" applyBorder="1" applyAlignment="1">
      <alignment horizontal="center"/>
    </xf>
    <xf numFmtId="164" fontId="0" fillId="0" borderId="6" xfId="0" applyBorder="1" applyAlignment="1">
      <alignment/>
    </xf>
    <xf numFmtId="169" fontId="9" fillId="0" borderId="1" xfId="0" applyNumberFormat="1" applyFont="1" applyBorder="1" applyAlignment="1">
      <alignment horizontal="center"/>
    </xf>
    <xf numFmtId="164" fontId="8" fillId="0" borderId="2" xfId="0" applyFont="1" applyFill="1" applyBorder="1" applyAlignment="1">
      <alignment/>
    </xf>
    <xf numFmtId="164" fontId="10" fillId="0" borderId="1" xfId="0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/>
    </xf>
    <xf numFmtId="167" fontId="10" fillId="0" borderId="1" xfId="0" applyNumberFormat="1" applyFont="1" applyFill="1" applyBorder="1" applyAlignment="1">
      <alignment horizontal="center"/>
    </xf>
    <xf numFmtId="166" fontId="8" fillId="0" borderId="2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/>
    </xf>
    <xf numFmtId="165" fontId="10" fillId="0" borderId="1" xfId="0" applyNumberFormat="1" applyFont="1" applyFill="1" applyBorder="1" applyAlignment="1">
      <alignment/>
    </xf>
    <xf numFmtId="166" fontId="8" fillId="0" borderId="1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165" fontId="10" fillId="0" borderId="7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164" fontId="8" fillId="0" borderId="1" xfId="0" applyFont="1" applyFill="1" applyBorder="1" applyAlignment="1">
      <alignment vertical="center" wrapText="1"/>
    </xf>
    <xf numFmtId="164" fontId="10" fillId="0" borderId="1" xfId="0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vertical="center"/>
    </xf>
    <xf numFmtId="164" fontId="10" fillId="0" borderId="1" xfId="0" applyFont="1" applyFill="1" applyBorder="1" applyAlignment="1">
      <alignment vertical="center"/>
    </xf>
    <xf numFmtId="166" fontId="8" fillId="0" borderId="2" xfId="0" applyNumberFormat="1" applyFont="1" applyFill="1" applyBorder="1" applyAlignment="1">
      <alignment horizontal="center" vertical="center"/>
    </xf>
    <xf numFmtId="166" fontId="8" fillId="0" borderId="7" xfId="0" applyNumberFormat="1" applyFont="1" applyFill="1" applyBorder="1" applyAlignment="1">
      <alignment horizontal="center"/>
    </xf>
    <xf numFmtId="164" fontId="10" fillId="0" borderId="2" xfId="0" applyFont="1" applyFill="1" applyBorder="1" applyAlignment="1">
      <alignment horizontal="center"/>
    </xf>
    <xf numFmtId="164" fontId="8" fillId="0" borderId="2" xfId="0" applyFont="1" applyFill="1" applyBorder="1" applyAlignment="1">
      <alignment wrapText="1"/>
    </xf>
    <xf numFmtId="165" fontId="15" fillId="0" borderId="1" xfId="0" applyNumberFormat="1" applyFont="1" applyBorder="1" applyAlignment="1">
      <alignment horizontal="center"/>
    </xf>
    <xf numFmtId="169" fontId="9" fillId="0" borderId="1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170" fontId="0" fillId="0" borderId="0" xfId="0" applyNumberFormat="1" applyAlignment="1">
      <alignment/>
    </xf>
    <xf numFmtId="164" fontId="8" fillId="0" borderId="1" xfId="0" applyFont="1" applyFill="1" applyBorder="1" applyAlignment="1">
      <alignment wrapText="1"/>
    </xf>
    <xf numFmtId="167" fontId="10" fillId="0" borderId="4" xfId="0" applyNumberFormat="1" applyFont="1" applyFill="1" applyBorder="1" applyAlignment="1">
      <alignment horizontal="center"/>
    </xf>
    <xf numFmtId="167" fontId="10" fillId="0" borderId="5" xfId="0" applyNumberFormat="1" applyFont="1" applyFill="1" applyBorder="1" applyAlignment="1">
      <alignment horizontal="center"/>
    </xf>
    <xf numFmtId="164" fontId="10" fillId="0" borderId="4" xfId="0" applyFont="1" applyFill="1" applyBorder="1" applyAlignment="1">
      <alignment horizontal="center"/>
    </xf>
    <xf numFmtId="164" fontId="10" fillId="0" borderId="5" xfId="0" applyFont="1" applyFill="1" applyBorder="1" applyAlignment="1">
      <alignment horizontal="center"/>
    </xf>
    <xf numFmtId="164" fontId="11" fillId="0" borderId="1" xfId="0" applyFont="1" applyFill="1" applyBorder="1" applyAlignment="1">
      <alignment/>
    </xf>
    <xf numFmtId="164" fontId="13" fillId="0" borderId="1" xfId="0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/>
    </xf>
    <xf numFmtId="167" fontId="10" fillId="0" borderId="1" xfId="0" applyNumberFormat="1" applyFont="1" applyBorder="1" applyAlignment="1">
      <alignment horizontal="center"/>
    </xf>
    <xf numFmtId="166" fontId="11" fillId="0" borderId="1" xfId="0" applyNumberFormat="1" applyFont="1" applyFill="1" applyBorder="1" applyAlignment="1">
      <alignment horizontal="center"/>
    </xf>
    <xf numFmtId="164" fontId="11" fillId="0" borderId="1" xfId="0" applyFont="1" applyBorder="1" applyAlignment="1">
      <alignment wrapText="1"/>
    </xf>
    <xf numFmtId="164" fontId="13" fillId="0" borderId="2" xfId="0" applyFont="1" applyBorder="1" applyAlignment="1">
      <alignment horizontal="center" vertical="center"/>
    </xf>
    <xf numFmtId="165" fontId="13" fillId="0" borderId="1" xfId="0" applyNumberFormat="1" applyFont="1" applyBorder="1" applyAlignment="1">
      <alignment vertical="center"/>
    </xf>
    <xf numFmtId="167" fontId="10" fillId="0" borderId="1" xfId="0" applyNumberFormat="1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/>
    </xf>
    <xf numFmtId="164" fontId="0" fillId="0" borderId="1" xfId="0" applyBorder="1" applyAlignment="1">
      <alignment vertical="center"/>
    </xf>
    <xf numFmtId="166" fontId="11" fillId="0" borderId="1" xfId="0" applyNumberFormat="1" applyFont="1" applyBorder="1" applyAlignment="1">
      <alignment horizontal="center" vertical="center"/>
    </xf>
    <xf numFmtId="164" fontId="10" fillId="0" borderId="1" xfId="0" applyFont="1" applyBorder="1" applyAlignment="1">
      <alignment vertical="center"/>
    </xf>
    <xf numFmtId="164" fontId="13" fillId="0" borderId="1" xfId="0" applyFont="1" applyBorder="1" applyAlignment="1">
      <alignment horizontal="center" vertical="center"/>
    </xf>
    <xf numFmtId="164" fontId="11" fillId="0" borderId="2" xfId="0" applyFont="1" applyBorder="1" applyAlignment="1">
      <alignment wrapText="1"/>
    </xf>
    <xf numFmtId="167" fontId="10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/>
    </xf>
    <xf numFmtId="164" fontId="10" fillId="0" borderId="1" xfId="0" applyFont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164" fontId="8" fillId="0" borderId="2" xfId="0" applyFont="1" applyBorder="1" applyAlignment="1">
      <alignment/>
    </xf>
    <xf numFmtId="166" fontId="11" fillId="0" borderId="2" xfId="0" applyNumberFormat="1" applyFont="1" applyBorder="1" applyAlignment="1">
      <alignment horizontal="center"/>
    </xf>
    <xf numFmtId="164" fontId="8" fillId="0" borderId="7" xfId="0" applyFont="1" applyFill="1" applyBorder="1" applyAlignment="1">
      <alignment/>
    </xf>
    <xf numFmtId="164" fontId="10" fillId="0" borderId="7" xfId="0" applyFont="1" applyFill="1" applyBorder="1" applyAlignment="1">
      <alignment horizontal="center"/>
    </xf>
    <xf numFmtId="165" fontId="17" fillId="0" borderId="1" xfId="0" applyNumberFormat="1" applyFont="1" applyBorder="1" applyAlignment="1">
      <alignment horizontal="center" vertical="center"/>
    </xf>
    <xf numFmtId="171" fontId="0" fillId="0" borderId="0" xfId="0" applyNumberFormat="1" applyAlignment="1">
      <alignment/>
    </xf>
    <xf numFmtId="164" fontId="0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wrapText="1"/>
    </xf>
    <xf numFmtId="167" fontId="10" fillId="0" borderId="1" xfId="0" applyNumberFormat="1" applyFont="1" applyBorder="1" applyAlignment="1">
      <alignment/>
    </xf>
    <xf numFmtId="164" fontId="18" fillId="0" borderId="1" xfId="0" applyFont="1" applyBorder="1" applyAlignment="1">
      <alignment horizontal="center" vertical="center"/>
    </xf>
    <xf numFmtId="164" fontId="18" fillId="0" borderId="1" xfId="0" applyFont="1" applyBorder="1" applyAlignment="1">
      <alignment/>
    </xf>
    <xf numFmtId="166" fontId="19" fillId="0" borderId="1" xfId="0" applyNumberFormat="1" applyFont="1" applyBorder="1" applyAlignment="1">
      <alignment/>
    </xf>
    <xf numFmtId="166" fontId="19" fillId="0" borderId="1" xfId="0" applyNumberFormat="1" applyFont="1" applyBorder="1" applyAlignment="1">
      <alignment wrapText="1"/>
    </xf>
    <xf numFmtId="164" fontId="0" fillId="0" borderId="1" xfId="0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center" vertical="center"/>
    </xf>
    <xf numFmtId="171" fontId="10" fillId="0" borderId="1" xfId="0" applyNumberFormat="1" applyFont="1" applyBorder="1" applyAlignment="1">
      <alignment/>
    </xf>
    <xf numFmtId="171" fontId="10" fillId="0" borderId="1" xfId="0" applyNumberFormat="1" applyFont="1" applyBorder="1" applyAlignment="1">
      <alignment horizontal="center" vertical="center"/>
    </xf>
    <xf numFmtId="164" fontId="0" fillId="0" borderId="4" xfId="0" applyBorder="1" applyAlignment="1">
      <alignment horizontal="center"/>
    </xf>
    <xf numFmtId="164" fontId="0" fillId="0" borderId="5" xfId="0" applyBorder="1" applyAlignment="1">
      <alignment horizontal="center"/>
    </xf>
    <xf numFmtId="164" fontId="16" fillId="0" borderId="1" xfId="0" applyFont="1" applyBorder="1" applyAlignment="1">
      <alignment/>
    </xf>
    <xf numFmtId="165" fontId="13" fillId="0" borderId="1" xfId="0" applyNumberFormat="1" applyFont="1" applyBorder="1" applyAlignment="1">
      <alignment/>
    </xf>
    <xf numFmtId="165" fontId="13" fillId="0" borderId="1" xfId="0" applyNumberFormat="1" applyFont="1" applyBorder="1" applyAlignment="1">
      <alignment horizontal="center" vertical="center"/>
    </xf>
    <xf numFmtId="164" fontId="20" fillId="0" borderId="0" xfId="0" applyFont="1" applyAlignment="1">
      <alignment horizontal="center"/>
    </xf>
    <xf numFmtId="164" fontId="0" fillId="0" borderId="1" xfId="0" applyFont="1" applyBorder="1" applyAlignment="1">
      <alignment vertical="center"/>
    </xf>
    <xf numFmtId="172" fontId="12" fillId="0" borderId="1" xfId="0" applyNumberFormat="1" applyFont="1" applyBorder="1" applyAlignment="1">
      <alignment vertical="center" wrapText="1"/>
    </xf>
    <xf numFmtId="164" fontId="10" fillId="0" borderId="1" xfId="0" applyFont="1" applyFill="1" applyBorder="1" applyAlignment="1">
      <alignment vertical="top"/>
    </xf>
    <xf numFmtId="167" fontId="13" fillId="0" borderId="1" xfId="0" applyNumberFormat="1" applyFont="1" applyBorder="1" applyAlignment="1">
      <alignment/>
    </xf>
    <xf numFmtId="164" fontId="0" fillId="0" borderId="2" xfId="0" applyFill="1" applyBorder="1" applyAlignment="1">
      <alignment/>
    </xf>
    <xf numFmtId="167" fontId="0" fillId="0" borderId="1" xfId="0" applyNumberFormat="1" applyBorder="1" applyAlignment="1">
      <alignment/>
    </xf>
    <xf numFmtId="165" fontId="10" fillId="0" borderId="4" xfId="0" applyNumberFormat="1" applyFont="1" applyFill="1" applyBorder="1" applyAlignment="1">
      <alignment horizontal="center"/>
    </xf>
    <xf numFmtId="165" fontId="10" fillId="0" borderId="5" xfId="0" applyNumberFormat="1" applyFont="1" applyFill="1" applyBorder="1" applyAlignment="1">
      <alignment horizontal="center"/>
    </xf>
    <xf numFmtId="164" fontId="13" fillId="0" borderId="1" xfId="0" applyFont="1" applyBorder="1" applyAlignment="1">
      <alignment horizontal="left"/>
    </xf>
    <xf numFmtId="164" fontId="11" fillId="0" borderId="1" xfId="0" applyFont="1" applyBorder="1" applyAlignment="1">
      <alignment horizontal="center"/>
    </xf>
    <xf numFmtId="171" fontId="13" fillId="0" borderId="1" xfId="0" applyNumberFormat="1" applyFont="1" applyBorder="1" applyAlignment="1">
      <alignment horizontal="center"/>
    </xf>
    <xf numFmtId="171" fontId="13" fillId="0" borderId="1" xfId="0" applyNumberFormat="1" applyFont="1" applyBorder="1" applyAlignment="1">
      <alignment/>
    </xf>
    <xf numFmtId="172" fontId="13" fillId="0" borderId="1" xfId="0" applyNumberFormat="1" applyFont="1" applyBorder="1" applyAlignment="1">
      <alignment horizontal="center"/>
    </xf>
    <xf numFmtId="172" fontId="13" fillId="0" borderId="1" xfId="0" applyNumberFormat="1" applyFont="1" applyBorder="1" applyAlignment="1">
      <alignment/>
    </xf>
    <xf numFmtId="164" fontId="13" fillId="0" borderId="2" xfId="0" applyFont="1" applyBorder="1" applyAlignment="1">
      <alignment horizontal="left"/>
    </xf>
    <xf numFmtId="170" fontId="11" fillId="0" borderId="1" xfId="0" applyNumberFormat="1" applyFont="1" applyBorder="1" applyAlignment="1">
      <alignment horizontal="center"/>
    </xf>
    <xf numFmtId="164" fontId="13" fillId="0" borderId="2" xfId="0" applyFont="1" applyFill="1" applyBorder="1" applyAlignment="1">
      <alignment horizontal="left"/>
    </xf>
    <xf numFmtId="164" fontId="13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S316"/>
  <sheetViews>
    <sheetView tabSelected="1" workbookViewId="0" topLeftCell="A1">
      <selection activeCell="M6" sqref="M6"/>
    </sheetView>
  </sheetViews>
  <sheetFormatPr defaultColWidth="9.00390625" defaultRowHeight="12.75"/>
  <cols>
    <col min="1" max="1" width="2.375" style="0" customWidth="1"/>
    <col min="2" max="2" width="3.125" style="0" customWidth="1"/>
    <col min="3" max="3" width="22.25390625" style="0" customWidth="1"/>
    <col min="4" max="4" width="15.125" style="0" customWidth="1"/>
    <col min="5" max="5" width="13.875" style="0" customWidth="1"/>
    <col min="6" max="6" width="12.375" style="0" customWidth="1"/>
    <col min="7" max="7" width="12.875" style="0" customWidth="1"/>
    <col min="8" max="8" width="13.625" style="0" customWidth="1"/>
    <col min="9" max="9" width="7.00390625" style="0" customWidth="1"/>
    <col min="10" max="10" width="7.75390625" style="0" customWidth="1"/>
    <col min="11" max="11" width="7.00390625" style="0" customWidth="1"/>
    <col min="12" max="12" width="11.25390625" style="0" customWidth="1"/>
    <col min="13" max="13" width="13.50390625" style="0" customWidth="1"/>
    <col min="14" max="14" width="13.00390625" style="0" customWidth="1"/>
    <col min="16" max="17" width="12.25390625" style="0" customWidth="1"/>
    <col min="18" max="18" width="10.75390625" style="0" customWidth="1"/>
  </cols>
  <sheetData>
    <row r="1" ht="7.5" customHeight="1"/>
    <row r="2" spans="14:17" ht="12.75">
      <c r="N2" s="1" t="s">
        <v>0</v>
      </c>
      <c r="Q2" s="2"/>
    </row>
    <row r="3" spans="14:17" ht="12.75">
      <c r="N3" s="1" t="s">
        <v>1</v>
      </c>
      <c r="Q3" s="3"/>
    </row>
    <row r="4" spans="14:17" ht="12.75">
      <c r="N4" s="1" t="s">
        <v>2</v>
      </c>
      <c r="Q4" s="3"/>
    </row>
    <row r="5" spans="13:17" ht="12.75">
      <c r="M5" s="4" t="s">
        <v>3</v>
      </c>
      <c r="N5" s="4"/>
      <c r="Q5" s="2"/>
    </row>
    <row r="7" spans="7:9" ht="12.75">
      <c r="G7" s="5" t="s">
        <v>4</v>
      </c>
      <c r="H7" s="5"/>
      <c r="I7" s="5"/>
    </row>
    <row r="8" spans="7:9" ht="12.75">
      <c r="G8" s="5" t="s">
        <v>5</v>
      </c>
      <c r="H8" s="5"/>
      <c r="I8" s="5"/>
    </row>
    <row r="9" spans="7:9" ht="12.75">
      <c r="G9" s="5" t="s">
        <v>6</v>
      </c>
      <c r="H9" s="5"/>
      <c r="I9" s="5"/>
    </row>
    <row r="10" ht="12.75">
      <c r="I10" s="6"/>
    </row>
    <row r="11" spans="7:9" ht="14.25">
      <c r="G11" s="7" t="s">
        <v>7</v>
      </c>
      <c r="H11" s="5"/>
      <c r="I11" s="5"/>
    </row>
    <row r="12" spans="7:9" ht="12.75">
      <c r="G12" s="5" t="s">
        <v>8</v>
      </c>
      <c r="H12" s="5"/>
      <c r="I12" s="5"/>
    </row>
    <row r="13" spans="7:9" ht="12.75">
      <c r="G13" s="5"/>
      <c r="H13" s="5"/>
      <c r="I13" s="5"/>
    </row>
    <row r="14" ht="12.75">
      <c r="I14" s="6"/>
    </row>
    <row r="15" spans="2:14" ht="194.25" customHeight="1">
      <c r="B15" s="8" t="s">
        <v>9</v>
      </c>
      <c r="C15" s="9" t="s">
        <v>10</v>
      </c>
      <c r="D15" s="9" t="s">
        <v>11</v>
      </c>
      <c r="E15" s="9" t="s">
        <v>12</v>
      </c>
      <c r="F15" s="9" t="s">
        <v>13</v>
      </c>
      <c r="G15" s="9" t="s">
        <v>14</v>
      </c>
      <c r="H15" s="9" t="s">
        <v>15</v>
      </c>
      <c r="I15" s="9" t="s">
        <v>16</v>
      </c>
      <c r="J15" s="9" t="s">
        <v>17</v>
      </c>
      <c r="K15" s="9" t="s">
        <v>18</v>
      </c>
      <c r="L15" s="9" t="s">
        <v>19</v>
      </c>
      <c r="M15" s="9" t="s">
        <v>20</v>
      </c>
      <c r="N15" s="10" t="s">
        <v>21</v>
      </c>
    </row>
    <row r="16" spans="2:14" ht="12.75">
      <c r="B16" s="11">
        <v>1</v>
      </c>
      <c r="C16" s="11">
        <f>B16+1</f>
        <v>2</v>
      </c>
      <c r="D16" s="11">
        <f>C16+1</f>
        <v>3</v>
      </c>
      <c r="E16" s="11">
        <f>D16+1</f>
        <v>4</v>
      </c>
      <c r="F16" s="11">
        <f>E16+1</f>
        <v>5</v>
      </c>
      <c r="G16" s="11">
        <f>F16+1</f>
        <v>6</v>
      </c>
      <c r="H16" s="11">
        <f>G16+1</f>
        <v>7</v>
      </c>
      <c r="I16" s="11">
        <f>H16+1</f>
        <v>8</v>
      </c>
      <c r="J16" s="11">
        <f>I16+1</f>
        <v>9</v>
      </c>
      <c r="K16" s="11">
        <f>J16+1</f>
        <v>10</v>
      </c>
      <c r="L16" s="11">
        <f>K16+1</f>
        <v>11</v>
      </c>
      <c r="M16" s="11">
        <f>L16+1</f>
        <v>12</v>
      </c>
      <c r="N16" s="11">
        <f>M16+1</f>
        <v>13</v>
      </c>
    </row>
    <row r="17" spans="2:14" ht="12.75">
      <c r="B17" s="12"/>
      <c r="C17" s="12"/>
      <c r="D17" s="12"/>
      <c r="E17" s="12"/>
      <c r="F17" s="12"/>
      <c r="G17" s="13" t="s">
        <v>22</v>
      </c>
      <c r="H17" s="13"/>
      <c r="I17" s="12"/>
      <c r="J17" s="12"/>
      <c r="K17" s="12"/>
      <c r="L17" s="12"/>
      <c r="M17" s="12"/>
      <c r="N17" s="12"/>
    </row>
    <row r="18" spans="2:14" ht="12.75">
      <c r="B18" s="12"/>
      <c r="C18" s="12"/>
      <c r="D18" s="12"/>
      <c r="E18" s="12"/>
      <c r="F18" s="12"/>
      <c r="G18" s="13" t="s">
        <v>23</v>
      </c>
      <c r="H18" s="13"/>
      <c r="I18" s="12"/>
      <c r="J18" s="12"/>
      <c r="K18" s="12"/>
      <c r="L18" s="12"/>
      <c r="M18" s="12"/>
      <c r="N18" s="12"/>
    </row>
    <row r="19" spans="2:14" ht="14.25">
      <c r="B19" s="13">
        <v>1</v>
      </c>
      <c r="C19" s="12" t="s">
        <v>24</v>
      </c>
      <c r="D19" s="14" t="s">
        <v>25</v>
      </c>
      <c r="E19" s="15" t="s">
        <v>26</v>
      </c>
      <c r="F19" s="15" t="s">
        <v>27</v>
      </c>
      <c r="G19" s="16">
        <v>238137.68</v>
      </c>
      <c r="H19" s="17">
        <v>99946.38</v>
      </c>
      <c r="I19" s="12"/>
      <c r="J19" s="18" t="s">
        <v>28</v>
      </c>
      <c r="K19" s="18"/>
      <c r="L19" s="19" t="s">
        <v>29</v>
      </c>
      <c r="M19" s="20" t="s">
        <v>30</v>
      </c>
      <c r="N19" s="12"/>
    </row>
    <row r="20" spans="2:14" ht="12.75">
      <c r="B20" s="13"/>
      <c r="C20" s="12"/>
      <c r="D20" s="14" t="s">
        <v>31</v>
      </c>
      <c r="E20" s="15" t="s">
        <v>32</v>
      </c>
      <c r="F20" s="15" t="s">
        <v>33</v>
      </c>
      <c r="G20" s="17"/>
      <c r="H20" s="17"/>
      <c r="I20" s="12"/>
      <c r="J20" s="12"/>
      <c r="K20" s="12"/>
      <c r="L20" s="12"/>
      <c r="M20" s="20" t="s">
        <v>34</v>
      </c>
      <c r="N20" s="12"/>
    </row>
    <row r="21" spans="2:14" ht="12.75">
      <c r="B21" s="13"/>
      <c r="C21" s="12"/>
      <c r="D21" s="14" t="s">
        <v>35</v>
      </c>
      <c r="E21" s="18"/>
      <c r="F21" s="15" t="s">
        <v>36</v>
      </c>
      <c r="G21" s="17"/>
      <c r="H21" s="17"/>
      <c r="I21" s="12"/>
      <c r="J21" s="12"/>
      <c r="K21" s="12"/>
      <c r="L21" s="12"/>
      <c r="M21" s="12"/>
      <c r="N21" s="12"/>
    </row>
    <row r="22" spans="2:14" ht="12.75">
      <c r="B22" s="13"/>
      <c r="C22" s="12"/>
      <c r="D22" s="14" t="s">
        <v>37</v>
      </c>
      <c r="E22" s="18"/>
      <c r="F22" s="15" t="s">
        <v>38</v>
      </c>
      <c r="G22" s="17"/>
      <c r="H22" s="17"/>
      <c r="I22" s="12"/>
      <c r="J22" s="12"/>
      <c r="K22" s="12"/>
      <c r="L22" s="12"/>
      <c r="M22" s="12"/>
      <c r="N22" s="12"/>
    </row>
    <row r="23" spans="2:14" ht="12.75">
      <c r="B23" s="13"/>
      <c r="C23" s="12"/>
      <c r="D23" s="14" t="s">
        <v>39</v>
      </c>
      <c r="E23" s="18"/>
      <c r="F23" s="15" t="s">
        <v>40</v>
      </c>
      <c r="G23" s="17"/>
      <c r="H23" s="17"/>
      <c r="I23" s="12"/>
      <c r="J23" s="12"/>
      <c r="K23" s="12"/>
      <c r="L23" s="12"/>
      <c r="M23" s="12"/>
      <c r="N23" s="12"/>
    </row>
    <row r="24" spans="2:14" ht="12.75">
      <c r="B24" s="13"/>
      <c r="C24" s="12"/>
      <c r="D24" s="14" t="s">
        <v>41</v>
      </c>
      <c r="E24" s="18"/>
      <c r="F24" s="15" t="s">
        <v>42</v>
      </c>
      <c r="G24" s="12"/>
      <c r="H24" s="12"/>
      <c r="I24" s="12"/>
      <c r="J24" s="12"/>
      <c r="K24" s="12"/>
      <c r="L24" s="12"/>
      <c r="M24" s="12"/>
      <c r="N24" s="12"/>
    </row>
    <row r="25" spans="2:14" ht="12.75">
      <c r="B25" s="13"/>
      <c r="C25" s="12" t="s">
        <v>43</v>
      </c>
      <c r="D25" s="14"/>
      <c r="E25" s="18"/>
      <c r="F25" s="15"/>
      <c r="G25" s="21">
        <f>SUM(G19:G24)</f>
        <v>238137.68</v>
      </c>
      <c r="H25" s="21">
        <f>SUM(H19:H24)</f>
        <v>99946.38</v>
      </c>
      <c r="I25" s="12"/>
      <c r="J25" s="12"/>
      <c r="K25" s="12"/>
      <c r="L25" s="12"/>
      <c r="M25" s="12"/>
      <c r="N25" s="12"/>
    </row>
    <row r="26" spans="2:14" ht="12.75">
      <c r="B26" s="13"/>
      <c r="C26" s="12"/>
      <c r="D26" s="14"/>
      <c r="E26" s="18"/>
      <c r="F26" s="15"/>
      <c r="G26" s="21"/>
      <c r="H26" s="21"/>
      <c r="I26" s="12"/>
      <c r="J26" s="12"/>
      <c r="K26" s="12"/>
      <c r="L26" s="12"/>
      <c r="M26" s="12"/>
      <c r="N26" s="12"/>
    </row>
    <row r="27" spans="2:14" ht="12.75">
      <c r="B27" s="13"/>
      <c r="C27" s="12"/>
      <c r="D27" s="14"/>
      <c r="E27" s="12"/>
      <c r="F27" s="22"/>
      <c r="G27" s="12" t="s">
        <v>44</v>
      </c>
      <c r="H27" s="12"/>
      <c r="I27" s="12"/>
      <c r="J27" s="12"/>
      <c r="K27" s="12"/>
      <c r="L27" s="12"/>
      <c r="M27" s="12"/>
      <c r="N27" s="12"/>
    </row>
    <row r="28" spans="2:14" ht="12.75">
      <c r="B28" s="13"/>
      <c r="C28" s="23"/>
      <c r="D28" s="24"/>
      <c r="E28" s="12"/>
      <c r="F28" s="22"/>
      <c r="G28" s="17"/>
      <c r="H28" s="17"/>
      <c r="I28" s="12"/>
      <c r="J28" s="12"/>
      <c r="K28" s="12"/>
      <c r="L28" s="13"/>
      <c r="M28" s="15"/>
      <c r="N28" s="12"/>
    </row>
    <row r="29" spans="2:14" ht="12.75">
      <c r="B29" s="13"/>
      <c r="C29" s="23"/>
      <c r="D29" s="25"/>
      <c r="E29" s="12"/>
      <c r="F29" s="22"/>
      <c r="G29" s="17"/>
      <c r="H29" s="17"/>
      <c r="I29" s="12"/>
      <c r="J29" s="12"/>
      <c r="K29" s="12"/>
      <c r="L29" s="12"/>
      <c r="M29" s="15"/>
      <c r="N29" s="12"/>
    </row>
    <row r="30" spans="2:14" ht="12.75">
      <c r="B30" s="13">
        <v>1</v>
      </c>
      <c r="C30" s="26" t="s">
        <v>45</v>
      </c>
      <c r="D30" s="14" t="s">
        <v>46</v>
      </c>
      <c r="E30" s="12"/>
      <c r="F30" s="12"/>
      <c r="G30" s="17">
        <v>6052</v>
      </c>
      <c r="H30" s="17">
        <v>0</v>
      </c>
      <c r="I30" s="12"/>
      <c r="J30" s="12" t="s">
        <v>47</v>
      </c>
      <c r="K30" s="12"/>
      <c r="L30" s="19" t="s">
        <v>48</v>
      </c>
      <c r="M30" s="27" t="s">
        <v>49</v>
      </c>
      <c r="N30" s="12"/>
    </row>
    <row r="31" spans="2:14" ht="12.75">
      <c r="B31" s="13"/>
      <c r="C31" s="12"/>
      <c r="D31" s="14" t="s">
        <v>50</v>
      </c>
      <c r="E31" s="12"/>
      <c r="F31" s="12"/>
      <c r="G31" s="12"/>
      <c r="H31" s="12"/>
      <c r="I31" s="12"/>
      <c r="J31" s="12"/>
      <c r="K31" s="12"/>
      <c r="L31" s="12"/>
      <c r="M31" s="15"/>
      <c r="N31" s="12"/>
    </row>
    <row r="32" spans="2:14" ht="12.75">
      <c r="B32" s="13">
        <v>2</v>
      </c>
      <c r="C32" s="23" t="s">
        <v>51</v>
      </c>
      <c r="D32" s="14" t="s">
        <v>46</v>
      </c>
      <c r="E32" s="12"/>
      <c r="F32" s="22"/>
      <c r="G32" s="17">
        <v>95700</v>
      </c>
      <c r="H32" s="17">
        <v>0</v>
      </c>
      <c r="I32" s="12"/>
      <c r="J32" s="12" t="s">
        <v>52</v>
      </c>
      <c r="K32" s="12"/>
      <c r="L32" s="13">
        <v>1040063</v>
      </c>
      <c r="M32" s="27" t="s">
        <v>49</v>
      </c>
      <c r="N32" s="12"/>
    </row>
    <row r="33" spans="2:14" ht="12.75">
      <c r="B33" s="13"/>
      <c r="C33" s="23"/>
      <c r="D33" s="14" t="s">
        <v>53</v>
      </c>
      <c r="E33" s="12"/>
      <c r="F33" s="22"/>
      <c r="G33" s="17"/>
      <c r="H33" s="17"/>
      <c r="I33" s="12"/>
      <c r="J33" s="12"/>
      <c r="K33" s="12"/>
      <c r="L33" s="13"/>
      <c r="M33" s="15"/>
      <c r="N33" s="12"/>
    </row>
    <row r="34" spans="2:14" ht="12.75">
      <c r="B34" s="13">
        <v>3</v>
      </c>
      <c r="C34" s="23" t="s">
        <v>51</v>
      </c>
      <c r="D34" s="14" t="s">
        <v>46</v>
      </c>
      <c r="E34" s="12"/>
      <c r="F34" s="22"/>
      <c r="G34" s="17">
        <v>50994</v>
      </c>
      <c r="H34" s="17">
        <v>0</v>
      </c>
      <c r="I34" s="12"/>
      <c r="J34" s="12" t="s">
        <v>54</v>
      </c>
      <c r="K34" s="12"/>
      <c r="L34" s="13">
        <v>1040064</v>
      </c>
      <c r="M34" s="27" t="s">
        <v>49</v>
      </c>
      <c r="N34" s="12"/>
    </row>
    <row r="35" spans="2:14" ht="12.75">
      <c r="B35" s="13"/>
      <c r="C35" s="23"/>
      <c r="D35" s="14" t="s">
        <v>50</v>
      </c>
      <c r="E35" s="12"/>
      <c r="F35" s="22"/>
      <c r="G35" s="17"/>
      <c r="H35" s="17"/>
      <c r="I35" s="12"/>
      <c r="J35" s="12"/>
      <c r="K35" s="12"/>
      <c r="L35" s="13"/>
      <c r="M35" s="15"/>
      <c r="N35" s="12"/>
    </row>
    <row r="36" spans="2:14" ht="12.75">
      <c r="B36" s="13">
        <v>4</v>
      </c>
      <c r="C36" s="23" t="s">
        <v>51</v>
      </c>
      <c r="D36" s="14" t="s">
        <v>46</v>
      </c>
      <c r="E36" s="12"/>
      <c r="F36" s="22"/>
      <c r="G36" s="17">
        <v>34000</v>
      </c>
      <c r="H36" s="17">
        <v>0</v>
      </c>
      <c r="I36" s="12"/>
      <c r="J36" s="12" t="s">
        <v>55</v>
      </c>
      <c r="K36" s="12"/>
      <c r="L36" s="13">
        <v>1040070</v>
      </c>
      <c r="M36" s="27" t="s">
        <v>49</v>
      </c>
      <c r="N36" s="12"/>
    </row>
    <row r="37" spans="2:14" ht="12.75">
      <c r="B37" s="13"/>
      <c r="C37" s="23"/>
      <c r="D37" s="14" t="s">
        <v>56</v>
      </c>
      <c r="E37" s="12"/>
      <c r="F37" s="22"/>
      <c r="G37" s="17"/>
      <c r="H37" s="17"/>
      <c r="I37" s="12"/>
      <c r="J37" s="12"/>
      <c r="K37" s="12"/>
      <c r="L37" s="13"/>
      <c r="M37" s="15"/>
      <c r="N37" s="12"/>
    </row>
    <row r="38" spans="2:14" ht="12.75">
      <c r="B38" s="13">
        <v>4</v>
      </c>
      <c r="C38" s="23" t="s">
        <v>57</v>
      </c>
      <c r="D38" s="14" t="s">
        <v>46</v>
      </c>
      <c r="E38" s="12"/>
      <c r="F38" s="22"/>
      <c r="G38" s="17">
        <v>180000</v>
      </c>
      <c r="H38" s="17">
        <v>0</v>
      </c>
      <c r="I38" s="12"/>
      <c r="J38" s="12" t="s">
        <v>58</v>
      </c>
      <c r="K38" s="12"/>
      <c r="L38" s="13" t="s">
        <v>59</v>
      </c>
      <c r="M38" s="27" t="s">
        <v>49</v>
      </c>
      <c r="N38" s="12"/>
    </row>
    <row r="39" spans="2:14" ht="12.75">
      <c r="B39" s="13"/>
      <c r="C39" s="23"/>
      <c r="D39" s="14"/>
      <c r="E39" s="12"/>
      <c r="F39" s="22"/>
      <c r="G39" s="17"/>
      <c r="H39" s="17"/>
      <c r="I39" s="12"/>
      <c r="J39" s="12"/>
      <c r="K39" s="12"/>
      <c r="L39" s="13"/>
      <c r="M39" s="15"/>
      <c r="N39" s="12"/>
    </row>
    <row r="40" spans="2:14" ht="24.75">
      <c r="B40" s="13">
        <v>6</v>
      </c>
      <c r="C40" s="28" t="s">
        <v>60</v>
      </c>
      <c r="D40" s="14" t="s">
        <v>61</v>
      </c>
      <c r="E40" s="12"/>
      <c r="F40" s="22"/>
      <c r="G40" s="17">
        <v>99000</v>
      </c>
      <c r="H40" s="17">
        <v>0</v>
      </c>
      <c r="I40" s="12"/>
      <c r="J40" s="12" t="s">
        <v>62</v>
      </c>
      <c r="K40" s="12"/>
      <c r="L40" s="19" t="s">
        <v>63</v>
      </c>
      <c r="M40" s="27" t="s">
        <v>49</v>
      </c>
      <c r="N40" s="12"/>
    </row>
    <row r="41" spans="2:14" ht="14.25">
      <c r="B41" s="13"/>
      <c r="C41" s="23"/>
      <c r="D41" s="14"/>
      <c r="E41" s="12"/>
      <c r="F41" s="22"/>
      <c r="G41" s="17"/>
      <c r="H41" s="17"/>
      <c r="I41" s="12"/>
      <c r="J41" s="12"/>
      <c r="K41" s="12"/>
      <c r="L41" s="13"/>
      <c r="M41" s="15"/>
      <c r="N41" s="12"/>
    </row>
    <row r="42" spans="2:14" ht="33.75">
      <c r="B42" s="13">
        <v>7</v>
      </c>
      <c r="C42" s="28" t="s">
        <v>64</v>
      </c>
      <c r="D42" s="29" t="s">
        <v>65</v>
      </c>
      <c r="E42" s="12"/>
      <c r="F42" s="22"/>
      <c r="G42" s="17">
        <v>93000</v>
      </c>
      <c r="H42" s="17">
        <v>0</v>
      </c>
      <c r="I42" s="12"/>
      <c r="J42" s="12" t="s">
        <v>62</v>
      </c>
      <c r="K42" s="12"/>
      <c r="L42" s="13">
        <v>1360131</v>
      </c>
      <c r="M42" s="27" t="s">
        <v>49</v>
      </c>
      <c r="N42" s="12"/>
    </row>
    <row r="43" spans="2:14" ht="14.25">
      <c r="B43" s="13"/>
      <c r="C43" s="23"/>
      <c r="D43" s="14"/>
      <c r="E43" s="12"/>
      <c r="F43" s="22"/>
      <c r="G43" s="17"/>
      <c r="H43" s="17"/>
      <c r="I43" s="12"/>
      <c r="J43" s="12"/>
      <c r="K43" s="12"/>
      <c r="L43" s="13"/>
      <c r="M43" s="15"/>
      <c r="N43" s="12"/>
    </row>
    <row r="44" spans="2:14" ht="54.75">
      <c r="B44" s="13">
        <v>8</v>
      </c>
      <c r="C44" s="28" t="s">
        <v>66</v>
      </c>
      <c r="D44" s="29" t="s">
        <v>67</v>
      </c>
      <c r="E44" s="12"/>
      <c r="F44" s="22"/>
      <c r="G44" s="17">
        <v>186000</v>
      </c>
      <c r="H44" s="17">
        <v>0</v>
      </c>
      <c r="I44" s="12"/>
      <c r="J44" s="12" t="s">
        <v>68</v>
      </c>
      <c r="K44" s="12"/>
      <c r="L44" s="13" t="s">
        <v>69</v>
      </c>
      <c r="M44" s="27" t="s">
        <v>49</v>
      </c>
      <c r="N44" s="12"/>
    </row>
    <row r="45" spans="2:14" ht="14.25">
      <c r="B45" s="13"/>
      <c r="C45" s="23"/>
      <c r="D45" s="14"/>
      <c r="E45" s="12"/>
      <c r="F45" s="22"/>
      <c r="G45" s="17"/>
      <c r="H45" s="17"/>
      <c r="I45" s="12"/>
      <c r="J45" s="12"/>
      <c r="K45" s="12"/>
      <c r="L45" s="13"/>
      <c r="M45" s="15"/>
      <c r="N45" s="12"/>
    </row>
    <row r="46" spans="2:14" ht="14.25">
      <c r="B46" s="13">
        <v>9</v>
      </c>
      <c r="C46" s="23" t="s">
        <v>70</v>
      </c>
      <c r="D46" s="14" t="s">
        <v>61</v>
      </c>
      <c r="E46" s="12"/>
      <c r="F46" s="12"/>
      <c r="G46" s="17">
        <v>65000</v>
      </c>
      <c r="H46" s="17">
        <v>0</v>
      </c>
      <c r="I46" s="12"/>
      <c r="J46" s="12" t="s">
        <v>71</v>
      </c>
      <c r="K46" s="12"/>
      <c r="L46" s="13">
        <v>1040071</v>
      </c>
      <c r="M46" s="30" t="s">
        <v>72</v>
      </c>
      <c r="N46" s="12"/>
    </row>
    <row r="47" spans="2:14" ht="12.75" customHeight="1">
      <c r="B47" s="31">
        <v>10</v>
      </c>
      <c r="C47" s="32" t="s">
        <v>73</v>
      </c>
      <c r="D47" s="33" t="s">
        <v>74</v>
      </c>
      <c r="E47" s="12"/>
      <c r="F47" s="12"/>
      <c r="G47" s="34">
        <v>32000</v>
      </c>
      <c r="H47" s="34">
        <v>0</v>
      </c>
      <c r="I47" s="12"/>
      <c r="J47" s="31" t="s">
        <v>75</v>
      </c>
      <c r="K47" s="12"/>
      <c r="L47" s="31">
        <v>1130008</v>
      </c>
      <c r="M47" s="35" t="s">
        <v>72</v>
      </c>
      <c r="N47" s="12"/>
    </row>
    <row r="48" spans="2:14" ht="14.25">
      <c r="B48" s="31"/>
      <c r="C48" s="32"/>
      <c r="D48" s="33"/>
      <c r="E48" s="12"/>
      <c r="F48" s="12"/>
      <c r="G48" s="34"/>
      <c r="H48" s="34"/>
      <c r="I48" s="12"/>
      <c r="J48" s="31"/>
      <c r="K48" s="12"/>
      <c r="L48" s="31"/>
      <c r="M48" s="35"/>
      <c r="N48" s="12"/>
    </row>
    <row r="49" spans="2:14" ht="12.75" customHeight="1">
      <c r="B49" s="31">
        <v>11</v>
      </c>
      <c r="C49" s="32" t="s">
        <v>73</v>
      </c>
      <c r="D49" s="33" t="s">
        <v>76</v>
      </c>
      <c r="E49" s="12"/>
      <c r="F49" s="12"/>
      <c r="G49" s="34">
        <v>32000</v>
      </c>
      <c r="H49" s="34">
        <v>0</v>
      </c>
      <c r="I49" s="12"/>
      <c r="J49" s="31" t="s">
        <v>75</v>
      </c>
      <c r="K49" s="12"/>
      <c r="L49" s="31">
        <v>1130008</v>
      </c>
      <c r="M49" s="35" t="s">
        <v>72</v>
      </c>
      <c r="N49" s="12"/>
    </row>
    <row r="50" spans="2:14" ht="14.25">
      <c r="B50" s="31"/>
      <c r="C50" s="32"/>
      <c r="D50" s="33"/>
      <c r="E50" s="12"/>
      <c r="F50" s="12"/>
      <c r="G50" s="34"/>
      <c r="H50" s="34"/>
      <c r="I50" s="12"/>
      <c r="J50" s="31"/>
      <c r="K50" s="12"/>
      <c r="L50" s="31"/>
      <c r="M50" s="35"/>
      <c r="N50" s="12"/>
    </row>
    <row r="51" spans="2:14" ht="12.75" customHeight="1">
      <c r="B51" s="31">
        <v>12</v>
      </c>
      <c r="C51" s="32" t="s">
        <v>73</v>
      </c>
      <c r="D51" s="33" t="s">
        <v>77</v>
      </c>
      <c r="E51" s="12"/>
      <c r="F51" s="12"/>
      <c r="G51" s="34">
        <v>32000</v>
      </c>
      <c r="H51" s="34">
        <v>0</v>
      </c>
      <c r="I51" s="12"/>
      <c r="J51" s="31" t="s">
        <v>75</v>
      </c>
      <c r="K51" s="12"/>
      <c r="L51" s="31">
        <v>1130008</v>
      </c>
      <c r="M51" s="35" t="s">
        <v>72</v>
      </c>
      <c r="N51" s="12"/>
    </row>
    <row r="52" spans="2:14" ht="14.25">
      <c r="B52" s="31"/>
      <c r="C52" s="32"/>
      <c r="D52" s="33"/>
      <c r="E52" s="12"/>
      <c r="F52" s="12"/>
      <c r="G52" s="34"/>
      <c r="H52" s="34"/>
      <c r="I52" s="12"/>
      <c r="J52" s="31"/>
      <c r="K52" s="12"/>
      <c r="L52" s="31"/>
      <c r="M52" s="35"/>
      <c r="N52" s="12"/>
    </row>
    <row r="53" spans="2:14" ht="12.75">
      <c r="B53" s="13"/>
      <c r="C53" s="36" t="s">
        <v>78</v>
      </c>
      <c r="D53" s="14"/>
      <c r="E53" s="12"/>
      <c r="F53" s="12"/>
      <c r="G53" s="17">
        <f>SUM(G30:G52)</f>
        <v>905746</v>
      </c>
      <c r="H53" s="17">
        <f>SUM(H30:H52)</f>
        <v>0</v>
      </c>
      <c r="I53" s="12"/>
      <c r="J53" s="12"/>
      <c r="K53" s="12"/>
      <c r="L53" s="12"/>
      <c r="M53" s="15"/>
      <c r="N53" s="12"/>
    </row>
    <row r="54" spans="2:14" ht="12.75">
      <c r="B54" s="13"/>
      <c r="C54" s="36" t="s">
        <v>79</v>
      </c>
      <c r="D54" s="14"/>
      <c r="E54" s="12"/>
      <c r="F54" s="12"/>
      <c r="G54" s="17">
        <f>G25+G53</f>
        <v>1143883.68</v>
      </c>
      <c r="H54" s="17">
        <f>H25+H53</f>
        <v>99946.38</v>
      </c>
      <c r="I54" s="12"/>
      <c r="J54" s="12"/>
      <c r="K54" s="12"/>
      <c r="L54" s="12"/>
      <c r="M54" s="15"/>
      <c r="N54" s="12"/>
    </row>
    <row r="55" spans="2:14" ht="12.75">
      <c r="B55" s="13"/>
      <c r="C55" s="12"/>
      <c r="D55" s="14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2:14" ht="12.75">
      <c r="B56" s="13"/>
      <c r="C56" s="12"/>
      <c r="D56" s="12"/>
      <c r="E56" s="12"/>
      <c r="F56" s="12"/>
      <c r="G56" s="13" t="s">
        <v>80</v>
      </c>
      <c r="H56" s="13"/>
      <c r="I56" s="12"/>
      <c r="J56" s="12"/>
      <c r="K56" s="12"/>
      <c r="L56" s="12"/>
      <c r="M56" s="12"/>
      <c r="N56" s="12"/>
    </row>
    <row r="57" spans="2:14" ht="12.75"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2:14" ht="12.75">
      <c r="B58" s="13"/>
      <c r="C58" s="36" t="s">
        <v>81</v>
      </c>
      <c r="D58" s="12"/>
      <c r="E58" s="12"/>
      <c r="F58" s="12"/>
      <c r="G58" s="17">
        <f>G29+G57</f>
        <v>0</v>
      </c>
      <c r="H58" s="17">
        <f>H29+H57</f>
        <v>0</v>
      </c>
      <c r="I58" s="12"/>
      <c r="J58" s="12"/>
      <c r="K58" s="12"/>
      <c r="L58" s="12"/>
      <c r="M58" s="12"/>
      <c r="N58" s="12"/>
    </row>
    <row r="59" spans="2:14" ht="12.75">
      <c r="B59" s="1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2:14" ht="12.75">
      <c r="B60" s="13"/>
      <c r="C60" s="12"/>
      <c r="D60" s="12"/>
      <c r="E60" s="12"/>
      <c r="F60" s="12"/>
      <c r="G60" s="13" t="s">
        <v>82</v>
      </c>
      <c r="H60" s="13"/>
      <c r="I60" s="12"/>
      <c r="J60" s="12"/>
      <c r="K60" s="12"/>
      <c r="L60" s="12"/>
      <c r="M60" s="12"/>
      <c r="N60" s="12"/>
    </row>
    <row r="61" spans="2:14" ht="14.25">
      <c r="B61" s="13"/>
      <c r="C61" s="12"/>
      <c r="D61" s="12"/>
      <c r="E61" s="12"/>
      <c r="F61" s="12"/>
      <c r="G61" s="13"/>
      <c r="H61" s="13"/>
      <c r="I61" s="12"/>
      <c r="J61" s="12"/>
      <c r="K61" s="12"/>
      <c r="L61" s="12"/>
      <c r="M61" s="12"/>
      <c r="N61" s="12"/>
    </row>
    <row r="62" spans="2:14" ht="47.25">
      <c r="B62" s="13">
        <v>1</v>
      </c>
      <c r="C62" s="28" t="s">
        <v>83</v>
      </c>
      <c r="D62" s="37" t="s">
        <v>84</v>
      </c>
      <c r="E62" s="38" t="s">
        <v>85</v>
      </c>
      <c r="F62" s="12" t="s">
        <v>86</v>
      </c>
      <c r="G62" s="39">
        <v>695765.68</v>
      </c>
      <c r="H62" s="39">
        <v>695765.68</v>
      </c>
      <c r="I62" s="12"/>
      <c r="J62" s="12" t="s">
        <v>87</v>
      </c>
      <c r="K62" s="12"/>
      <c r="L62" s="28" t="s">
        <v>88</v>
      </c>
      <c r="M62" s="27" t="s">
        <v>49</v>
      </c>
      <c r="N62" s="12"/>
    </row>
    <row r="63" spans="2:14" ht="14.25">
      <c r="B63" s="13"/>
      <c r="C63" s="12"/>
      <c r="D63" s="12"/>
      <c r="E63" s="12"/>
      <c r="F63" s="12"/>
      <c r="G63" s="13"/>
      <c r="H63" s="13"/>
      <c r="I63" s="12"/>
      <c r="J63" s="12"/>
      <c r="K63" s="12"/>
      <c r="L63" s="12"/>
      <c r="M63" s="12"/>
      <c r="N63" s="12"/>
    </row>
    <row r="64" spans="2:14" ht="47.25">
      <c r="B64" s="13" t="s">
        <v>89</v>
      </c>
      <c r="C64" s="28" t="s">
        <v>90</v>
      </c>
      <c r="D64" s="38" t="s">
        <v>91</v>
      </c>
      <c r="E64" s="38" t="s">
        <v>92</v>
      </c>
      <c r="F64" s="12" t="s">
        <v>93</v>
      </c>
      <c r="G64" s="39">
        <v>3157037.55</v>
      </c>
      <c r="H64" s="39">
        <v>3157037.55</v>
      </c>
      <c r="I64" s="12"/>
      <c r="J64" s="12" t="s">
        <v>94</v>
      </c>
      <c r="K64" s="12"/>
      <c r="L64" s="28" t="s">
        <v>95</v>
      </c>
      <c r="M64" s="27" t="s">
        <v>49</v>
      </c>
      <c r="N64" s="12"/>
    </row>
    <row r="65" spans="2:14" ht="14.25">
      <c r="B65" s="13"/>
      <c r="C65" s="12"/>
      <c r="D65" s="12"/>
      <c r="E65" s="12"/>
      <c r="F65" s="12"/>
      <c r="G65" s="13"/>
      <c r="H65" s="13"/>
      <c r="I65" s="12"/>
      <c r="J65" s="12"/>
      <c r="K65" s="12"/>
      <c r="L65" s="12"/>
      <c r="M65" s="12"/>
      <c r="N65" s="12"/>
    </row>
    <row r="66" spans="2:14" ht="58.5">
      <c r="B66" s="13">
        <v>3</v>
      </c>
      <c r="C66" s="28" t="s">
        <v>96</v>
      </c>
      <c r="D66" s="38" t="s">
        <v>97</v>
      </c>
      <c r="E66" s="38" t="s">
        <v>98</v>
      </c>
      <c r="F66" s="28" t="s">
        <v>99</v>
      </c>
      <c r="G66" s="39">
        <v>1936429.5</v>
      </c>
      <c r="H66" s="39">
        <v>1936429.5</v>
      </c>
      <c r="I66" s="12"/>
      <c r="J66" s="12" t="s">
        <v>100</v>
      </c>
      <c r="K66" s="12"/>
      <c r="L66" s="40" t="s">
        <v>101</v>
      </c>
      <c r="M66" s="27" t="s">
        <v>49</v>
      </c>
      <c r="N66" s="12"/>
    </row>
    <row r="67" spans="2:14" ht="14.25">
      <c r="B67" s="13"/>
      <c r="C67" s="28"/>
      <c r="D67" s="37"/>
      <c r="E67" s="38"/>
      <c r="F67" s="28"/>
      <c r="G67" s="39"/>
      <c r="H67" s="39"/>
      <c r="I67" s="12"/>
      <c r="J67" s="12"/>
      <c r="K67" s="12"/>
      <c r="L67" s="40"/>
      <c r="M67" s="27"/>
      <c r="N67" s="12"/>
    </row>
    <row r="68" spans="2:14" ht="47.25">
      <c r="B68" s="13">
        <v>4</v>
      </c>
      <c r="C68" s="28" t="s">
        <v>102</v>
      </c>
      <c r="D68" s="38" t="s">
        <v>103</v>
      </c>
      <c r="E68" s="38" t="s">
        <v>104</v>
      </c>
      <c r="F68" s="28" t="s">
        <v>105</v>
      </c>
      <c r="G68" s="41">
        <v>1504</v>
      </c>
      <c r="H68" s="39">
        <v>0</v>
      </c>
      <c r="I68" s="12"/>
      <c r="J68" s="12" t="s">
        <v>100</v>
      </c>
      <c r="K68" s="12"/>
      <c r="L68" s="40" t="s">
        <v>106</v>
      </c>
      <c r="M68" s="27" t="s">
        <v>49</v>
      </c>
      <c r="N68" s="12"/>
    </row>
    <row r="69" spans="2:14" ht="14.25">
      <c r="B69" s="13"/>
      <c r="C69" s="28"/>
      <c r="D69" s="37"/>
      <c r="E69" s="38"/>
      <c r="F69" s="28"/>
      <c r="G69" s="39"/>
      <c r="H69" s="39"/>
      <c r="I69" s="12"/>
      <c r="J69" s="12"/>
      <c r="K69" s="12"/>
      <c r="L69" s="40"/>
      <c r="M69" s="27"/>
      <c r="N69" s="12"/>
    </row>
    <row r="70" spans="2:14" ht="47.25">
      <c r="B70" s="13">
        <v>5</v>
      </c>
      <c r="C70" s="28" t="s">
        <v>107</v>
      </c>
      <c r="D70" s="37" t="s">
        <v>84</v>
      </c>
      <c r="E70" s="42" t="s">
        <v>108</v>
      </c>
      <c r="F70" s="12" t="s">
        <v>109</v>
      </c>
      <c r="G70" s="37">
        <v>5390462.82</v>
      </c>
      <c r="H70" s="37">
        <v>5390462.82</v>
      </c>
      <c r="I70" s="12"/>
      <c r="J70" s="12" t="s">
        <v>100</v>
      </c>
      <c r="K70" s="12"/>
      <c r="L70" s="28" t="s">
        <v>110</v>
      </c>
      <c r="M70" s="27" t="s">
        <v>49</v>
      </c>
      <c r="N70" s="12"/>
    </row>
    <row r="71" spans="2:14" ht="14.25">
      <c r="B71" s="13"/>
      <c r="C71" s="12"/>
      <c r="D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2:14" ht="24.75">
      <c r="B72" s="13">
        <v>6</v>
      </c>
      <c r="C72" s="28" t="s">
        <v>111</v>
      </c>
      <c r="D72" s="29" t="s">
        <v>112</v>
      </c>
      <c r="E72" s="12"/>
      <c r="F72" s="22"/>
      <c r="G72" s="43">
        <v>3533706.38</v>
      </c>
      <c r="H72" s="44">
        <v>3141072.34</v>
      </c>
      <c r="I72" s="12"/>
      <c r="J72" s="12" t="s">
        <v>113</v>
      </c>
      <c r="K72" s="12"/>
      <c r="L72" s="13">
        <v>1101120002</v>
      </c>
      <c r="M72" s="27" t="s">
        <v>49</v>
      </c>
      <c r="N72" s="12"/>
    </row>
    <row r="73" spans="2:14" ht="14.25">
      <c r="B73" s="13"/>
      <c r="C73" s="12"/>
      <c r="D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2:14" ht="24.75">
      <c r="B74" s="13">
        <v>7</v>
      </c>
      <c r="C74" s="28" t="s">
        <v>114</v>
      </c>
      <c r="D74" s="29" t="s">
        <v>115</v>
      </c>
      <c r="E74" s="12"/>
      <c r="F74" s="22"/>
      <c r="G74" s="44">
        <v>600000</v>
      </c>
      <c r="H74" s="44">
        <v>600000</v>
      </c>
      <c r="I74" s="12"/>
      <c r="J74" s="12" t="s">
        <v>100</v>
      </c>
      <c r="K74" s="12"/>
      <c r="L74" s="19" t="s">
        <v>116</v>
      </c>
      <c r="M74" s="27" t="s">
        <v>49</v>
      </c>
      <c r="N74" s="12"/>
    </row>
    <row r="75" spans="2:14" ht="14.25">
      <c r="B75" s="13"/>
      <c r="C75" s="12"/>
      <c r="D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2:14" ht="14.25">
      <c r="B76" s="13"/>
      <c r="C76" s="36" t="s">
        <v>117</v>
      </c>
      <c r="D76" s="12"/>
      <c r="E76" s="12"/>
      <c r="F76" s="12"/>
      <c r="G76" s="17">
        <f>SUM(G62:G74)</f>
        <v>15314905.93</v>
      </c>
      <c r="H76" s="17">
        <f>SUM(H62:H74)</f>
        <v>14920767.89</v>
      </c>
      <c r="I76" s="12"/>
      <c r="J76" s="12"/>
      <c r="K76" s="12"/>
      <c r="L76" s="12"/>
      <c r="M76" s="12"/>
      <c r="N76" s="12"/>
    </row>
    <row r="77" spans="2:14" ht="12.75">
      <c r="B77" s="1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2:14" ht="12.75">
      <c r="B78" s="13"/>
      <c r="C78" s="45" t="s">
        <v>118</v>
      </c>
      <c r="D78" s="12"/>
      <c r="E78" s="12"/>
      <c r="F78" s="12"/>
      <c r="G78" s="17">
        <f>G54+G58+G76</f>
        <v>16458789.61</v>
      </c>
      <c r="H78" s="17">
        <f>H54+H58+H76</f>
        <v>15020714.270000001</v>
      </c>
      <c r="I78" s="12"/>
      <c r="J78" s="12"/>
      <c r="K78" s="12"/>
      <c r="L78" s="12"/>
      <c r="M78" s="12"/>
      <c r="N78" s="12"/>
    </row>
    <row r="81" spans="7:8" ht="12.75">
      <c r="G81" s="7" t="s">
        <v>119</v>
      </c>
      <c r="H81" s="5"/>
    </row>
    <row r="82" spans="7:8" ht="12.75">
      <c r="G82" s="5" t="s">
        <v>120</v>
      </c>
      <c r="H82" s="5"/>
    </row>
    <row r="83" ht="12.75">
      <c r="H83" s="6"/>
    </row>
    <row r="84" spans="2:14" ht="194.25" customHeight="1">
      <c r="B84" s="8" t="s">
        <v>9</v>
      </c>
      <c r="C84" s="9" t="s">
        <v>121</v>
      </c>
      <c r="D84" s="9" t="s">
        <v>122</v>
      </c>
      <c r="E84" s="9" t="s">
        <v>123</v>
      </c>
      <c r="F84" s="9" t="s">
        <v>124</v>
      </c>
      <c r="G84" s="9" t="s">
        <v>125</v>
      </c>
      <c r="H84" s="9"/>
      <c r="I84" s="9" t="s">
        <v>126</v>
      </c>
      <c r="J84" s="9"/>
      <c r="K84" s="9" t="s">
        <v>127</v>
      </c>
      <c r="L84" s="9" t="s">
        <v>128</v>
      </c>
      <c r="M84" s="9" t="s">
        <v>129</v>
      </c>
      <c r="N84" s="10" t="s">
        <v>130</v>
      </c>
    </row>
    <row r="85" spans="2:14" ht="12.75">
      <c r="B85" s="11">
        <v>1</v>
      </c>
      <c r="C85" s="11">
        <f>B85+1</f>
        <v>2</v>
      </c>
      <c r="D85" s="11">
        <f>C85+1</f>
        <v>3</v>
      </c>
      <c r="E85" s="11">
        <f>D85+1</f>
        <v>4</v>
      </c>
      <c r="F85" s="11">
        <f>E85+1</f>
        <v>5</v>
      </c>
      <c r="G85" s="46">
        <f>F85+1</f>
        <v>6</v>
      </c>
      <c r="H85" s="46"/>
      <c r="I85" s="46">
        <f>G85+1</f>
        <v>7</v>
      </c>
      <c r="J85" s="46"/>
      <c r="K85" s="11">
        <f>I85+1</f>
        <v>8</v>
      </c>
      <c r="L85" s="11">
        <f>K85+1</f>
        <v>9</v>
      </c>
      <c r="M85" s="11">
        <f>L85+1</f>
        <v>10</v>
      </c>
      <c r="N85" s="11">
        <f>M85+1</f>
        <v>11</v>
      </c>
    </row>
    <row r="86" spans="2:14" ht="12.75">
      <c r="B86" s="12"/>
      <c r="C86" s="12"/>
      <c r="D86" s="12"/>
      <c r="E86" s="12"/>
      <c r="F86" s="12"/>
      <c r="G86" s="13" t="s">
        <v>131</v>
      </c>
      <c r="H86" s="12"/>
      <c r="I86" s="47"/>
      <c r="J86" s="48"/>
      <c r="K86" s="12"/>
      <c r="L86" s="12"/>
      <c r="M86" s="12"/>
      <c r="N86" s="12"/>
    </row>
    <row r="87" spans="2:14" ht="12.75">
      <c r="B87" s="12"/>
      <c r="C87" s="12"/>
      <c r="D87" s="12"/>
      <c r="E87" s="49"/>
      <c r="F87" s="50"/>
      <c r="G87" s="51"/>
      <c r="H87" s="50"/>
      <c r="I87" s="52"/>
      <c r="J87" s="48"/>
      <c r="K87" s="12"/>
      <c r="L87" s="12"/>
      <c r="M87" s="12"/>
      <c r="N87" s="12"/>
    </row>
    <row r="88" spans="2:14" ht="12.75">
      <c r="B88" s="12"/>
      <c r="C88" s="12"/>
      <c r="D88" s="12"/>
      <c r="E88" s="13" t="s">
        <v>132</v>
      </c>
      <c r="F88" s="13"/>
      <c r="G88" s="13"/>
      <c r="H88" s="13"/>
      <c r="I88" s="13"/>
      <c r="J88" s="13"/>
      <c r="K88" s="12"/>
      <c r="L88" s="12"/>
      <c r="M88" s="12"/>
      <c r="N88" s="12"/>
    </row>
    <row r="89" spans="2:14" ht="12.75">
      <c r="B89" s="53">
        <v>1</v>
      </c>
      <c r="C89" s="54" t="s">
        <v>133</v>
      </c>
      <c r="D89" s="55">
        <v>1</v>
      </c>
      <c r="E89" s="56">
        <v>10580</v>
      </c>
      <c r="F89" s="56">
        <v>10580</v>
      </c>
      <c r="G89" s="57">
        <v>0</v>
      </c>
      <c r="H89" s="57"/>
      <c r="I89" s="55" t="s">
        <v>134</v>
      </c>
      <c r="J89" s="55"/>
      <c r="K89" s="27"/>
      <c r="L89" s="58" t="s">
        <v>135</v>
      </c>
      <c r="M89" s="27" t="s">
        <v>49</v>
      </c>
      <c r="N89" s="12"/>
    </row>
    <row r="90" spans="2:14" ht="12.75">
      <c r="B90" s="53">
        <f aca="true" t="shared" si="0" ref="B90:B112">B89+1</f>
        <v>2</v>
      </c>
      <c r="C90" s="59" t="s">
        <v>136</v>
      </c>
      <c r="D90" s="55">
        <v>1</v>
      </c>
      <c r="E90" s="60">
        <v>8999.04</v>
      </c>
      <c r="F90" s="60">
        <v>8999.04</v>
      </c>
      <c r="G90" s="57">
        <v>0</v>
      </c>
      <c r="H90" s="57"/>
      <c r="I90" s="55" t="s">
        <v>137</v>
      </c>
      <c r="J90" s="55"/>
      <c r="K90" s="27"/>
      <c r="L90" s="61" t="s">
        <v>138</v>
      </c>
      <c r="M90" s="27" t="s">
        <v>49</v>
      </c>
      <c r="N90" s="12"/>
    </row>
    <row r="91" spans="2:14" ht="12.75">
      <c r="B91" s="53">
        <f t="shared" si="0"/>
        <v>3</v>
      </c>
      <c r="C91" s="54" t="s">
        <v>139</v>
      </c>
      <c r="D91" s="55">
        <v>1</v>
      </c>
      <c r="E91" s="56">
        <v>15590</v>
      </c>
      <c r="F91" s="56">
        <v>15590</v>
      </c>
      <c r="G91" s="57">
        <v>0</v>
      </c>
      <c r="H91" s="57"/>
      <c r="I91" s="55" t="s">
        <v>140</v>
      </c>
      <c r="J91" s="55"/>
      <c r="K91" s="27"/>
      <c r="L91" s="61" t="s">
        <v>141</v>
      </c>
      <c r="M91" s="27" t="s">
        <v>49</v>
      </c>
      <c r="N91" s="12"/>
    </row>
    <row r="92" spans="2:14" ht="12.75">
      <c r="B92" s="53">
        <f t="shared" si="0"/>
        <v>4</v>
      </c>
      <c r="C92" s="54" t="s">
        <v>142</v>
      </c>
      <c r="D92" s="55">
        <v>1</v>
      </c>
      <c r="E92" s="56">
        <v>29050</v>
      </c>
      <c r="F92" s="56">
        <v>29050</v>
      </c>
      <c r="G92" s="57">
        <v>0</v>
      </c>
      <c r="H92" s="57"/>
      <c r="I92" s="55" t="s">
        <v>143</v>
      </c>
      <c r="J92" s="55"/>
      <c r="K92" s="27"/>
      <c r="L92" s="58" t="s">
        <v>144</v>
      </c>
      <c r="M92" s="27" t="s">
        <v>49</v>
      </c>
      <c r="N92" s="12"/>
    </row>
    <row r="93" spans="2:14" ht="12.75">
      <c r="B93" s="53">
        <f t="shared" si="0"/>
        <v>5</v>
      </c>
      <c r="C93" s="59" t="s">
        <v>145</v>
      </c>
      <c r="D93" s="55">
        <v>1</v>
      </c>
      <c r="E93" s="60">
        <v>14850</v>
      </c>
      <c r="F93" s="60">
        <v>14850</v>
      </c>
      <c r="G93" s="57">
        <v>0</v>
      </c>
      <c r="H93" s="57"/>
      <c r="I93" s="55" t="s">
        <v>146</v>
      </c>
      <c r="J93" s="55"/>
      <c r="K93" s="27"/>
      <c r="L93" s="61" t="s">
        <v>147</v>
      </c>
      <c r="M93" s="27" t="s">
        <v>49</v>
      </c>
      <c r="N93" s="12"/>
    </row>
    <row r="94" spans="2:14" ht="12.75">
      <c r="B94" s="53">
        <f t="shared" si="0"/>
        <v>6</v>
      </c>
      <c r="C94" s="59" t="s">
        <v>145</v>
      </c>
      <c r="D94" s="55">
        <v>1</v>
      </c>
      <c r="E94" s="60">
        <v>14850</v>
      </c>
      <c r="F94" s="60">
        <v>14850</v>
      </c>
      <c r="G94" s="57">
        <v>0</v>
      </c>
      <c r="H94" s="57"/>
      <c r="I94" s="55" t="s">
        <v>146</v>
      </c>
      <c r="J94" s="55"/>
      <c r="K94" s="27"/>
      <c r="L94" s="61" t="s">
        <v>148</v>
      </c>
      <c r="M94" s="27" t="s">
        <v>49</v>
      </c>
      <c r="N94" s="12"/>
    </row>
    <row r="95" spans="2:14" ht="12.75">
      <c r="B95" s="53">
        <f t="shared" si="0"/>
        <v>7</v>
      </c>
      <c r="C95" s="59" t="s">
        <v>149</v>
      </c>
      <c r="D95" s="55">
        <v>1</v>
      </c>
      <c r="E95" s="60">
        <v>3990</v>
      </c>
      <c r="F95" s="60">
        <v>3990</v>
      </c>
      <c r="G95" s="57">
        <v>0</v>
      </c>
      <c r="H95" s="57"/>
      <c r="I95" s="55" t="s">
        <v>150</v>
      </c>
      <c r="J95" s="55"/>
      <c r="K95" s="27"/>
      <c r="L95" s="61" t="s">
        <v>151</v>
      </c>
      <c r="M95" s="27" t="s">
        <v>49</v>
      </c>
      <c r="N95" s="12"/>
    </row>
    <row r="96" spans="2:14" ht="12.75">
      <c r="B96" s="53">
        <f t="shared" si="0"/>
        <v>8</v>
      </c>
      <c r="C96" s="59" t="s">
        <v>152</v>
      </c>
      <c r="D96" s="55">
        <v>1</v>
      </c>
      <c r="E96" s="60">
        <v>6000</v>
      </c>
      <c r="F96" s="60">
        <v>6000</v>
      </c>
      <c r="G96" s="57">
        <v>0</v>
      </c>
      <c r="H96" s="57"/>
      <c r="I96" s="55" t="s">
        <v>153</v>
      </c>
      <c r="J96" s="55"/>
      <c r="K96" s="27"/>
      <c r="L96" s="61" t="s">
        <v>154</v>
      </c>
      <c r="M96" s="27" t="s">
        <v>49</v>
      </c>
      <c r="N96" s="12"/>
    </row>
    <row r="97" spans="2:14" ht="12.75">
      <c r="B97" s="53">
        <f t="shared" si="0"/>
        <v>9</v>
      </c>
      <c r="C97" s="59" t="s">
        <v>155</v>
      </c>
      <c r="D97" s="55">
        <v>1</v>
      </c>
      <c r="E97" s="60">
        <v>10390</v>
      </c>
      <c r="F97" s="60">
        <v>10390</v>
      </c>
      <c r="G97" s="57">
        <v>0</v>
      </c>
      <c r="H97" s="57"/>
      <c r="I97" s="55" t="s">
        <v>140</v>
      </c>
      <c r="J97" s="55"/>
      <c r="K97" s="27"/>
      <c r="L97" s="61" t="s">
        <v>156</v>
      </c>
      <c r="M97" s="27" t="s">
        <v>49</v>
      </c>
      <c r="N97" s="12"/>
    </row>
    <row r="98" spans="2:15" ht="12.75">
      <c r="B98" s="53">
        <f t="shared" si="0"/>
        <v>10</v>
      </c>
      <c r="C98" s="59" t="s">
        <v>157</v>
      </c>
      <c r="D98" s="55">
        <v>1</v>
      </c>
      <c r="E98" s="60">
        <v>9840</v>
      </c>
      <c r="F98" s="60">
        <v>7650</v>
      </c>
      <c r="G98" s="57">
        <v>0</v>
      </c>
      <c r="H98" s="57"/>
      <c r="I98" s="55" t="s">
        <v>158</v>
      </c>
      <c r="J98" s="55"/>
      <c r="K98" s="27"/>
      <c r="L98" s="61" t="s">
        <v>159</v>
      </c>
      <c r="M98" s="27" t="s">
        <v>49</v>
      </c>
      <c r="N98" s="12"/>
      <c r="O98" s="62"/>
    </row>
    <row r="99" spans="2:15" ht="12.75">
      <c r="B99" s="53">
        <f t="shared" si="0"/>
        <v>11</v>
      </c>
      <c r="C99" s="59" t="s">
        <v>160</v>
      </c>
      <c r="D99" s="55">
        <v>1</v>
      </c>
      <c r="E99" s="63">
        <v>31490</v>
      </c>
      <c r="F99" s="63">
        <v>31490</v>
      </c>
      <c r="G99" s="57">
        <v>0</v>
      </c>
      <c r="H99" s="57"/>
      <c r="I99" s="55" t="s">
        <v>158</v>
      </c>
      <c r="J99" s="55"/>
      <c r="K99" s="27"/>
      <c r="L99" s="61" t="s">
        <v>161</v>
      </c>
      <c r="M99" s="27" t="s">
        <v>49</v>
      </c>
      <c r="N99" s="12"/>
      <c r="O99" s="62"/>
    </row>
    <row r="100" spans="2:14" ht="12.75">
      <c r="B100" s="53">
        <f t="shared" si="0"/>
        <v>12</v>
      </c>
      <c r="C100" s="59" t="s">
        <v>162</v>
      </c>
      <c r="D100" s="55">
        <v>1</v>
      </c>
      <c r="E100" s="60">
        <v>7173.92</v>
      </c>
      <c r="F100" s="60">
        <v>7173.92</v>
      </c>
      <c r="G100" s="57">
        <v>0</v>
      </c>
      <c r="H100" s="57"/>
      <c r="I100" s="55" t="s">
        <v>163</v>
      </c>
      <c r="J100" s="55"/>
      <c r="K100" s="27"/>
      <c r="L100" s="61" t="s">
        <v>164</v>
      </c>
      <c r="M100" s="27" t="s">
        <v>49</v>
      </c>
      <c r="N100" s="12"/>
    </row>
    <row r="101" spans="2:14" ht="12.75">
      <c r="B101" s="53">
        <f t="shared" si="0"/>
        <v>13</v>
      </c>
      <c r="C101" s="59" t="s">
        <v>142</v>
      </c>
      <c r="D101" s="55">
        <v>1</v>
      </c>
      <c r="E101" s="60">
        <v>17835</v>
      </c>
      <c r="F101" s="60">
        <v>17835</v>
      </c>
      <c r="G101" s="57">
        <v>0</v>
      </c>
      <c r="H101" s="57"/>
      <c r="I101" s="55" t="s">
        <v>134</v>
      </c>
      <c r="J101" s="55"/>
      <c r="K101" s="27"/>
      <c r="L101" s="61" t="s">
        <v>165</v>
      </c>
      <c r="M101" s="27" t="s">
        <v>49</v>
      </c>
      <c r="N101" s="12"/>
    </row>
    <row r="102" spans="2:15" ht="12.75">
      <c r="B102" s="53">
        <f t="shared" si="0"/>
        <v>14</v>
      </c>
      <c r="C102" s="59" t="s">
        <v>166</v>
      </c>
      <c r="D102" s="55">
        <v>2</v>
      </c>
      <c r="E102" s="60">
        <f>6530+6530</f>
        <v>13060</v>
      </c>
      <c r="F102" s="60">
        <v>9900</v>
      </c>
      <c r="G102" s="57">
        <v>0</v>
      </c>
      <c r="H102" s="57"/>
      <c r="I102" s="55" t="s">
        <v>158</v>
      </c>
      <c r="J102" s="55"/>
      <c r="K102" s="27"/>
      <c r="L102" s="61" t="s">
        <v>167</v>
      </c>
      <c r="M102" s="27" t="s">
        <v>49</v>
      </c>
      <c r="N102" s="12"/>
      <c r="O102" s="64"/>
    </row>
    <row r="103" spans="2:14" ht="12.75">
      <c r="B103" s="53">
        <f t="shared" si="0"/>
        <v>15</v>
      </c>
      <c r="C103" s="59" t="s">
        <v>168</v>
      </c>
      <c r="D103" s="55">
        <v>1</v>
      </c>
      <c r="E103" s="56">
        <f>18500+460</f>
        <v>18960</v>
      </c>
      <c r="F103" s="56">
        <f>18500+460</f>
        <v>18960</v>
      </c>
      <c r="G103" s="57">
        <v>0</v>
      </c>
      <c r="H103" s="57"/>
      <c r="I103" s="55" t="s">
        <v>169</v>
      </c>
      <c r="J103" s="55"/>
      <c r="K103" s="27"/>
      <c r="L103" s="58" t="s">
        <v>170</v>
      </c>
      <c r="M103" s="27" t="s">
        <v>49</v>
      </c>
      <c r="N103" s="12"/>
    </row>
    <row r="104" spans="2:14" ht="12.75">
      <c r="B104" s="53">
        <f t="shared" si="0"/>
        <v>16</v>
      </c>
      <c r="C104" s="54" t="s">
        <v>171</v>
      </c>
      <c r="D104" s="55">
        <v>1</v>
      </c>
      <c r="E104" s="56">
        <v>46215</v>
      </c>
      <c r="F104" s="56">
        <v>43120</v>
      </c>
      <c r="G104" s="57">
        <v>3095</v>
      </c>
      <c r="H104" s="57"/>
      <c r="I104" s="55" t="s">
        <v>172</v>
      </c>
      <c r="J104" s="55"/>
      <c r="K104" s="27"/>
      <c r="L104" s="58" t="s">
        <v>173</v>
      </c>
      <c r="M104" s="27" t="s">
        <v>49</v>
      </c>
      <c r="N104" s="12"/>
    </row>
    <row r="105" spans="2:14" ht="12.75">
      <c r="B105" s="53">
        <f t="shared" si="0"/>
        <v>17</v>
      </c>
      <c r="C105" s="54" t="s">
        <v>166</v>
      </c>
      <c r="D105" s="55">
        <v>1</v>
      </c>
      <c r="E105" s="56">
        <v>4920</v>
      </c>
      <c r="F105" s="56">
        <v>4920</v>
      </c>
      <c r="G105" s="57">
        <v>0</v>
      </c>
      <c r="H105" s="57"/>
      <c r="I105" s="55" t="s">
        <v>174</v>
      </c>
      <c r="J105" s="55"/>
      <c r="K105" s="27"/>
      <c r="L105" s="58" t="s">
        <v>175</v>
      </c>
      <c r="M105" s="27" t="s">
        <v>49</v>
      </c>
      <c r="N105" s="12"/>
    </row>
    <row r="106" spans="2:14" ht="12.75">
      <c r="B106" s="53">
        <f t="shared" si="0"/>
        <v>18</v>
      </c>
      <c r="C106" s="54" t="s">
        <v>162</v>
      </c>
      <c r="D106" s="55">
        <v>1</v>
      </c>
      <c r="E106" s="56">
        <v>7980</v>
      </c>
      <c r="F106" s="56">
        <v>4123</v>
      </c>
      <c r="G106" s="57">
        <v>0</v>
      </c>
      <c r="H106" s="57"/>
      <c r="I106" s="55" t="s">
        <v>174</v>
      </c>
      <c r="J106" s="55"/>
      <c r="K106" s="27"/>
      <c r="L106" s="58" t="s">
        <v>176</v>
      </c>
      <c r="M106" s="27" t="s">
        <v>49</v>
      </c>
      <c r="N106" s="12"/>
    </row>
    <row r="107" spans="2:14" ht="12.75">
      <c r="B107" s="53">
        <f t="shared" si="0"/>
        <v>19</v>
      </c>
      <c r="C107" s="54" t="s">
        <v>177</v>
      </c>
      <c r="D107" s="55">
        <v>1</v>
      </c>
      <c r="E107" s="56">
        <v>8000</v>
      </c>
      <c r="F107" s="56">
        <v>8000</v>
      </c>
      <c r="G107" s="57">
        <v>0</v>
      </c>
      <c r="H107" s="57"/>
      <c r="I107" s="55" t="s">
        <v>178</v>
      </c>
      <c r="J107" s="55"/>
      <c r="K107" s="27"/>
      <c r="L107" s="58" t="s">
        <v>179</v>
      </c>
      <c r="M107" s="27" t="s">
        <v>49</v>
      </c>
      <c r="N107" s="12"/>
    </row>
    <row r="108" spans="2:14" ht="12.75">
      <c r="B108" s="53">
        <f t="shared" si="0"/>
        <v>20</v>
      </c>
      <c r="C108" s="65" t="s">
        <v>180</v>
      </c>
      <c r="D108" s="66">
        <v>1</v>
      </c>
      <c r="E108" s="67">
        <v>24490</v>
      </c>
      <c r="F108" s="67">
        <v>24490</v>
      </c>
      <c r="G108" s="57">
        <v>0</v>
      </c>
      <c r="H108" s="57"/>
      <c r="I108" s="66" t="s">
        <v>181</v>
      </c>
      <c r="J108" s="66"/>
      <c r="K108" s="68"/>
      <c r="L108" s="69" t="s">
        <v>182</v>
      </c>
      <c r="M108" s="68" t="s">
        <v>49</v>
      </c>
      <c r="N108" s="12"/>
    </row>
    <row r="109" spans="2:14" ht="12.75">
      <c r="B109" s="53">
        <f t="shared" si="0"/>
        <v>21</v>
      </c>
      <c r="C109" s="59" t="s">
        <v>183</v>
      </c>
      <c r="D109" s="55">
        <v>1</v>
      </c>
      <c r="E109" s="60">
        <v>9839.7</v>
      </c>
      <c r="F109" s="60">
        <v>9839.7</v>
      </c>
      <c r="G109" s="57">
        <v>0</v>
      </c>
      <c r="H109" s="57"/>
      <c r="I109" s="55" t="s">
        <v>184</v>
      </c>
      <c r="J109" s="55"/>
      <c r="K109" s="27"/>
      <c r="L109" s="61" t="s">
        <v>185</v>
      </c>
      <c r="M109" s="27" t="s">
        <v>49</v>
      </c>
      <c r="N109" s="12"/>
    </row>
    <row r="110" spans="2:14" ht="12.75">
      <c r="B110" s="53">
        <f t="shared" si="0"/>
        <v>22</v>
      </c>
      <c r="C110" s="59" t="s">
        <v>186</v>
      </c>
      <c r="D110" s="55">
        <v>1</v>
      </c>
      <c r="E110" s="60">
        <v>4250.34</v>
      </c>
      <c r="F110" s="60">
        <v>4250.34</v>
      </c>
      <c r="G110" s="57">
        <v>0</v>
      </c>
      <c r="H110" s="57"/>
      <c r="I110" s="55" t="s">
        <v>163</v>
      </c>
      <c r="J110" s="55"/>
      <c r="K110" s="27"/>
      <c r="L110" s="61" t="s">
        <v>187</v>
      </c>
      <c r="M110" s="27" t="s">
        <v>49</v>
      </c>
      <c r="N110" s="12"/>
    </row>
    <row r="111" spans="2:14" ht="12.75">
      <c r="B111" s="53">
        <f t="shared" si="0"/>
        <v>23</v>
      </c>
      <c r="C111" s="59" t="s">
        <v>166</v>
      </c>
      <c r="D111" s="55">
        <v>1</v>
      </c>
      <c r="E111" s="60">
        <v>7044.12</v>
      </c>
      <c r="F111" s="60">
        <v>7044.12</v>
      </c>
      <c r="G111" s="57">
        <v>0</v>
      </c>
      <c r="H111" s="57"/>
      <c r="I111" s="55" t="s">
        <v>163</v>
      </c>
      <c r="J111" s="55"/>
      <c r="K111" s="27"/>
      <c r="L111" s="61" t="s">
        <v>188</v>
      </c>
      <c r="M111" s="27" t="s">
        <v>49</v>
      </c>
      <c r="N111" s="12"/>
    </row>
    <row r="112" spans="2:14" ht="12.75">
      <c r="B112" s="53">
        <f t="shared" si="0"/>
        <v>24</v>
      </c>
      <c r="C112" s="59" t="s">
        <v>189</v>
      </c>
      <c r="D112" s="55">
        <v>1</v>
      </c>
      <c r="E112" s="60">
        <v>19469.76</v>
      </c>
      <c r="F112" s="60">
        <v>19469.76</v>
      </c>
      <c r="G112" s="57">
        <v>0</v>
      </c>
      <c r="H112" s="57"/>
      <c r="I112" s="55" t="s">
        <v>163</v>
      </c>
      <c r="J112" s="55"/>
      <c r="K112" s="27"/>
      <c r="L112" s="70" t="s">
        <v>190</v>
      </c>
      <c r="M112" s="27" t="s">
        <v>49</v>
      </c>
      <c r="N112" s="12"/>
    </row>
    <row r="113" spans="2:14" ht="12.75">
      <c r="B113" s="53">
        <v>25</v>
      </c>
      <c r="C113" s="54" t="s">
        <v>191</v>
      </c>
      <c r="D113" s="71">
        <v>1</v>
      </c>
      <c r="E113" s="56">
        <v>32405</v>
      </c>
      <c r="F113" s="56">
        <v>32405</v>
      </c>
      <c r="G113" s="57">
        <v>0</v>
      </c>
      <c r="H113" s="57"/>
      <c r="I113" s="55" t="s">
        <v>192</v>
      </c>
      <c r="J113" s="55"/>
      <c r="K113" s="27"/>
      <c r="L113" s="70" t="s">
        <v>193</v>
      </c>
      <c r="M113" s="27" t="s">
        <v>49</v>
      </c>
      <c r="N113" s="12"/>
    </row>
    <row r="114" spans="2:14" ht="12.75">
      <c r="B114" s="53">
        <v>26</v>
      </c>
      <c r="C114" s="54" t="s">
        <v>194</v>
      </c>
      <c r="D114" s="71">
        <v>1</v>
      </c>
      <c r="E114" s="56">
        <v>5790</v>
      </c>
      <c r="F114" s="56">
        <v>5790</v>
      </c>
      <c r="G114" s="57">
        <v>0</v>
      </c>
      <c r="H114" s="57"/>
      <c r="I114" s="55" t="s">
        <v>192</v>
      </c>
      <c r="J114" s="55"/>
      <c r="K114" s="27"/>
      <c r="L114" s="70" t="s">
        <v>195</v>
      </c>
      <c r="M114" s="27" t="s">
        <v>49</v>
      </c>
      <c r="N114" s="12"/>
    </row>
    <row r="115" spans="2:14" ht="20.25">
      <c r="B115" s="53">
        <v>27</v>
      </c>
      <c r="C115" s="72" t="s">
        <v>196</v>
      </c>
      <c r="D115" s="71">
        <v>1</v>
      </c>
      <c r="E115" s="56">
        <v>11990</v>
      </c>
      <c r="F115" s="56">
        <v>11990</v>
      </c>
      <c r="G115" s="57">
        <v>0</v>
      </c>
      <c r="H115" s="57"/>
      <c r="I115" s="55" t="s">
        <v>192</v>
      </c>
      <c r="J115" s="55"/>
      <c r="K115" s="27"/>
      <c r="L115" s="70" t="s">
        <v>197</v>
      </c>
      <c r="M115" s="27" t="s">
        <v>49</v>
      </c>
      <c r="N115" s="12"/>
    </row>
    <row r="116" spans="2:14" ht="20.25">
      <c r="B116" s="53">
        <v>28</v>
      </c>
      <c r="C116" s="72" t="s">
        <v>198</v>
      </c>
      <c r="D116" s="71">
        <v>1</v>
      </c>
      <c r="E116" s="56">
        <v>28990</v>
      </c>
      <c r="F116" s="56">
        <v>28990</v>
      </c>
      <c r="G116" s="57">
        <v>0</v>
      </c>
      <c r="H116" s="57"/>
      <c r="I116" s="55" t="s">
        <v>192</v>
      </c>
      <c r="J116" s="55"/>
      <c r="K116" s="27"/>
      <c r="L116" s="70" t="s">
        <v>199</v>
      </c>
      <c r="M116" s="27" t="s">
        <v>49</v>
      </c>
      <c r="N116" s="12"/>
    </row>
    <row r="117" spans="2:14" ht="12.75">
      <c r="B117" s="53">
        <v>29</v>
      </c>
      <c r="C117" s="54" t="s">
        <v>200</v>
      </c>
      <c r="D117" s="71">
        <v>1</v>
      </c>
      <c r="E117" s="56">
        <v>17990</v>
      </c>
      <c r="F117" s="56">
        <v>17990</v>
      </c>
      <c r="G117" s="57">
        <v>0</v>
      </c>
      <c r="H117" s="57"/>
      <c r="I117" s="55" t="s">
        <v>192</v>
      </c>
      <c r="J117" s="55"/>
      <c r="K117" s="27"/>
      <c r="L117" s="70" t="s">
        <v>201</v>
      </c>
      <c r="M117" s="27" t="s">
        <v>49</v>
      </c>
      <c r="N117" s="12"/>
    </row>
    <row r="118" spans="2:14" ht="12.75">
      <c r="B118" s="53">
        <v>30</v>
      </c>
      <c r="C118" s="54" t="s">
        <v>202</v>
      </c>
      <c r="D118" s="71">
        <v>1</v>
      </c>
      <c r="E118" s="56">
        <v>22990</v>
      </c>
      <c r="F118" s="56">
        <v>22990</v>
      </c>
      <c r="G118" s="57">
        <v>0</v>
      </c>
      <c r="H118" s="57"/>
      <c r="I118" s="55" t="s">
        <v>192</v>
      </c>
      <c r="J118" s="55"/>
      <c r="K118" s="27"/>
      <c r="L118" s="70" t="s">
        <v>203</v>
      </c>
      <c r="M118" s="27" t="s">
        <v>49</v>
      </c>
      <c r="N118" s="12"/>
    </row>
    <row r="119" spans="2:14" ht="12.75">
      <c r="B119" s="53">
        <v>31</v>
      </c>
      <c r="C119" s="54" t="s">
        <v>204</v>
      </c>
      <c r="D119" s="71">
        <v>1</v>
      </c>
      <c r="E119" s="56">
        <v>1120</v>
      </c>
      <c r="F119" s="56">
        <v>1120</v>
      </c>
      <c r="G119" s="57">
        <v>0</v>
      </c>
      <c r="H119" s="57"/>
      <c r="I119" s="55" t="s">
        <v>205</v>
      </c>
      <c r="J119" s="55"/>
      <c r="K119" s="27"/>
      <c r="L119" s="70" t="s">
        <v>206</v>
      </c>
      <c r="M119" s="27" t="s">
        <v>49</v>
      </c>
      <c r="N119" s="12"/>
    </row>
    <row r="120" spans="2:14" ht="12.75">
      <c r="B120" s="53">
        <v>32</v>
      </c>
      <c r="C120" s="54" t="s">
        <v>207</v>
      </c>
      <c r="D120" s="71">
        <v>1</v>
      </c>
      <c r="E120" s="56">
        <v>460</v>
      </c>
      <c r="F120" s="56">
        <v>460</v>
      </c>
      <c r="G120" s="57">
        <v>0</v>
      </c>
      <c r="H120" s="57"/>
      <c r="I120" s="55" t="s">
        <v>208</v>
      </c>
      <c r="J120" s="55"/>
      <c r="K120" s="27"/>
      <c r="L120" s="70" t="s">
        <v>209</v>
      </c>
      <c r="M120" s="27" t="s">
        <v>49</v>
      </c>
      <c r="N120" s="12"/>
    </row>
    <row r="121" spans="2:14" ht="12.75">
      <c r="B121" s="53">
        <v>33</v>
      </c>
      <c r="C121" s="54" t="s">
        <v>210</v>
      </c>
      <c r="D121" s="24">
        <v>1</v>
      </c>
      <c r="E121" s="56">
        <v>54455</v>
      </c>
      <c r="F121" s="56">
        <v>54450</v>
      </c>
      <c r="G121" s="73">
        <v>0</v>
      </c>
      <c r="H121" s="73"/>
      <c r="I121" s="55" t="s">
        <v>153</v>
      </c>
      <c r="J121" s="55"/>
      <c r="K121" s="12"/>
      <c r="L121" s="70" t="s">
        <v>211</v>
      </c>
      <c r="M121" s="27" t="s">
        <v>49</v>
      </c>
      <c r="N121" s="12"/>
    </row>
    <row r="122" spans="2:14" ht="12.75">
      <c r="B122" s="53">
        <v>34</v>
      </c>
      <c r="C122" s="54" t="s">
        <v>212</v>
      </c>
      <c r="D122" s="25">
        <v>1</v>
      </c>
      <c r="E122" s="56">
        <v>75000</v>
      </c>
      <c r="F122" s="56">
        <v>75000</v>
      </c>
      <c r="G122" s="73">
        <v>0</v>
      </c>
      <c r="H122" s="73"/>
      <c r="I122" s="55" t="s">
        <v>213</v>
      </c>
      <c r="J122" s="55"/>
      <c r="K122" s="12"/>
      <c r="L122" s="70" t="s">
        <v>206</v>
      </c>
      <c r="M122" s="27" t="s">
        <v>49</v>
      </c>
      <c r="N122" s="12"/>
    </row>
    <row r="123" spans="2:14" ht="12.75">
      <c r="B123" s="53">
        <v>35</v>
      </c>
      <c r="C123" s="54" t="s">
        <v>160</v>
      </c>
      <c r="D123" s="25">
        <v>1</v>
      </c>
      <c r="E123" s="56">
        <v>27990</v>
      </c>
      <c r="F123" s="56">
        <v>27990</v>
      </c>
      <c r="G123" s="73">
        <v>0</v>
      </c>
      <c r="H123" s="73"/>
      <c r="I123" s="55" t="s">
        <v>214</v>
      </c>
      <c r="J123" s="55"/>
      <c r="K123" s="12"/>
      <c r="L123" s="70" t="s">
        <v>179</v>
      </c>
      <c r="M123" s="27" t="s">
        <v>49</v>
      </c>
      <c r="N123" s="12"/>
    </row>
    <row r="124" spans="2:14" ht="12.75">
      <c r="B124" s="53">
        <v>36</v>
      </c>
      <c r="C124" s="54" t="s">
        <v>215</v>
      </c>
      <c r="D124" s="25">
        <v>1</v>
      </c>
      <c r="E124" s="56">
        <v>51750</v>
      </c>
      <c r="F124" s="56">
        <v>51750</v>
      </c>
      <c r="G124" s="73">
        <v>0</v>
      </c>
      <c r="H124" s="73"/>
      <c r="I124" s="55" t="s">
        <v>214</v>
      </c>
      <c r="J124" s="55"/>
      <c r="K124" s="12"/>
      <c r="L124" s="70" t="s">
        <v>216</v>
      </c>
      <c r="M124" s="27" t="s">
        <v>49</v>
      </c>
      <c r="N124" s="12"/>
    </row>
    <row r="125" spans="2:14" ht="12.75">
      <c r="B125" s="53">
        <v>37</v>
      </c>
      <c r="C125" s="54" t="s">
        <v>217</v>
      </c>
      <c r="D125" s="25">
        <v>1</v>
      </c>
      <c r="E125" s="56">
        <v>163250</v>
      </c>
      <c r="F125" s="56">
        <v>54416.64</v>
      </c>
      <c r="G125" s="73">
        <v>108833.36</v>
      </c>
      <c r="H125" s="73"/>
      <c r="I125" s="55" t="s">
        <v>214</v>
      </c>
      <c r="J125" s="55"/>
      <c r="K125" s="12"/>
      <c r="L125" s="70" t="s">
        <v>218</v>
      </c>
      <c r="M125" s="27" t="s">
        <v>49</v>
      </c>
      <c r="N125" s="12"/>
    </row>
    <row r="126" spans="2:14" ht="12.75">
      <c r="B126" s="53">
        <v>38</v>
      </c>
      <c r="C126" s="54" t="s">
        <v>219</v>
      </c>
      <c r="D126" s="25">
        <v>4</v>
      </c>
      <c r="E126" s="56">
        <v>48400</v>
      </c>
      <c r="F126" s="56">
        <v>48400</v>
      </c>
      <c r="G126" s="73">
        <v>0</v>
      </c>
      <c r="H126" s="73"/>
      <c r="I126" s="55" t="s">
        <v>214</v>
      </c>
      <c r="J126" s="55"/>
      <c r="K126" s="12"/>
      <c r="L126" s="70" t="s">
        <v>220</v>
      </c>
      <c r="M126" s="27" t="s">
        <v>49</v>
      </c>
      <c r="N126" s="12"/>
    </row>
    <row r="127" spans="2:14" ht="12.75">
      <c r="B127" s="53">
        <v>39</v>
      </c>
      <c r="C127" s="54" t="s">
        <v>221</v>
      </c>
      <c r="D127" s="25">
        <v>1</v>
      </c>
      <c r="E127" s="56">
        <v>38250</v>
      </c>
      <c r="F127" s="56">
        <v>38250</v>
      </c>
      <c r="G127" s="73">
        <v>0</v>
      </c>
      <c r="H127" s="73"/>
      <c r="I127" s="55" t="s">
        <v>214</v>
      </c>
      <c r="J127" s="55"/>
      <c r="K127" s="12"/>
      <c r="L127" s="70" t="s">
        <v>222</v>
      </c>
      <c r="M127" s="27" t="s">
        <v>49</v>
      </c>
      <c r="N127" s="12"/>
    </row>
    <row r="128" spans="2:14" ht="12.75">
      <c r="B128" s="53">
        <v>40</v>
      </c>
      <c r="C128" s="54" t="s">
        <v>223</v>
      </c>
      <c r="D128" s="25">
        <v>1</v>
      </c>
      <c r="E128" s="56">
        <v>42800</v>
      </c>
      <c r="F128" s="56">
        <v>42800</v>
      </c>
      <c r="G128" s="73">
        <v>0</v>
      </c>
      <c r="H128" s="73"/>
      <c r="I128" s="55" t="s">
        <v>214</v>
      </c>
      <c r="J128" s="55"/>
      <c r="K128" s="12"/>
      <c r="L128" s="70" t="s">
        <v>224</v>
      </c>
      <c r="M128" s="27" t="s">
        <v>49</v>
      </c>
      <c r="N128" s="12"/>
    </row>
    <row r="129" spans="2:14" ht="12.75">
      <c r="B129" s="53">
        <v>41</v>
      </c>
      <c r="C129" s="54" t="s">
        <v>225</v>
      </c>
      <c r="D129" s="25">
        <v>1</v>
      </c>
      <c r="E129" s="56">
        <v>17680</v>
      </c>
      <c r="F129" s="56">
        <v>17680</v>
      </c>
      <c r="G129" s="73">
        <v>0</v>
      </c>
      <c r="H129" s="73"/>
      <c r="I129" s="55" t="s">
        <v>214</v>
      </c>
      <c r="J129" s="55"/>
      <c r="K129" s="12"/>
      <c r="L129" s="70" t="s">
        <v>226</v>
      </c>
      <c r="M129" s="27" t="s">
        <v>49</v>
      </c>
      <c r="N129" s="12"/>
    </row>
    <row r="130" spans="2:14" ht="12.75">
      <c r="B130" s="53">
        <v>42</v>
      </c>
      <c r="C130" s="54" t="s">
        <v>227</v>
      </c>
      <c r="D130" s="25">
        <v>1</v>
      </c>
      <c r="E130" s="56">
        <v>17350</v>
      </c>
      <c r="F130" s="56">
        <v>17350</v>
      </c>
      <c r="G130" s="73">
        <v>0</v>
      </c>
      <c r="H130" s="73"/>
      <c r="I130" s="55" t="s">
        <v>214</v>
      </c>
      <c r="J130" s="55"/>
      <c r="K130" s="12"/>
      <c r="L130" s="70" t="s">
        <v>228</v>
      </c>
      <c r="M130" s="27" t="s">
        <v>49</v>
      </c>
      <c r="N130" s="12"/>
    </row>
    <row r="131" spans="2:14" ht="12.75">
      <c r="B131" s="53">
        <v>43</v>
      </c>
      <c r="C131" s="54" t="s">
        <v>229</v>
      </c>
      <c r="D131" s="25">
        <v>1</v>
      </c>
      <c r="E131" s="56">
        <v>26600</v>
      </c>
      <c r="F131" s="56">
        <v>26600</v>
      </c>
      <c r="G131" s="73">
        <v>0</v>
      </c>
      <c r="H131" s="73"/>
      <c r="I131" s="55" t="s">
        <v>214</v>
      </c>
      <c r="J131" s="55"/>
      <c r="K131" s="12"/>
      <c r="L131" s="70" t="s">
        <v>230</v>
      </c>
      <c r="M131" s="27" t="s">
        <v>49</v>
      </c>
      <c r="N131" s="12"/>
    </row>
    <row r="132" spans="2:14" ht="22.5">
      <c r="B132" s="74">
        <v>44</v>
      </c>
      <c r="C132" s="72" t="s">
        <v>231</v>
      </c>
      <c r="D132" s="25">
        <v>1</v>
      </c>
      <c r="E132" s="56">
        <v>20300</v>
      </c>
      <c r="F132" s="56">
        <v>20300</v>
      </c>
      <c r="G132" s="73">
        <v>0</v>
      </c>
      <c r="H132" s="73"/>
      <c r="I132" s="55" t="s">
        <v>214</v>
      </c>
      <c r="J132" s="55"/>
      <c r="K132" s="12"/>
      <c r="L132" s="70" t="s">
        <v>232</v>
      </c>
      <c r="M132" s="27" t="s">
        <v>49</v>
      </c>
      <c r="N132" s="12"/>
    </row>
    <row r="133" spans="2:14" ht="12.75">
      <c r="B133" s="53">
        <v>45</v>
      </c>
      <c r="C133" s="54" t="s">
        <v>233</v>
      </c>
      <c r="D133" s="25">
        <v>1</v>
      </c>
      <c r="E133" s="56">
        <v>17450</v>
      </c>
      <c r="F133" s="56">
        <v>17450</v>
      </c>
      <c r="G133" s="73">
        <v>0</v>
      </c>
      <c r="H133" s="73"/>
      <c r="I133" s="55" t="s">
        <v>214</v>
      </c>
      <c r="J133" s="55"/>
      <c r="K133" s="12"/>
      <c r="L133" s="70" t="s">
        <v>234</v>
      </c>
      <c r="M133" s="27" t="s">
        <v>49</v>
      </c>
      <c r="N133" s="12"/>
    </row>
    <row r="134" spans="2:14" ht="12.75">
      <c r="B134" s="53">
        <v>46</v>
      </c>
      <c r="C134" s="54" t="s">
        <v>235</v>
      </c>
      <c r="D134" s="25">
        <v>1</v>
      </c>
      <c r="E134" s="56">
        <v>21500</v>
      </c>
      <c r="F134" s="56">
        <v>21500</v>
      </c>
      <c r="G134" s="73">
        <v>0</v>
      </c>
      <c r="H134" s="73"/>
      <c r="I134" s="55" t="s">
        <v>214</v>
      </c>
      <c r="J134" s="55"/>
      <c r="K134" s="12"/>
      <c r="L134" s="70" t="s">
        <v>236</v>
      </c>
      <c r="M134" s="27" t="s">
        <v>49</v>
      </c>
      <c r="N134" s="12"/>
    </row>
    <row r="135" spans="2:14" ht="20.25">
      <c r="B135" s="53">
        <v>47</v>
      </c>
      <c r="C135" s="72" t="s">
        <v>237</v>
      </c>
      <c r="D135" s="25">
        <v>2</v>
      </c>
      <c r="E135" s="56">
        <v>27400</v>
      </c>
      <c r="F135" s="56">
        <v>27400</v>
      </c>
      <c r="G135" s="73">
        <v>0</v>
      </c>
      <c r="H135" s="73"/>
      <c r="I135" s="55" t="s">
        <v>214</v>
      </c>
      <c r="J135" s="55"/>
      <c r="K135" s="12"/>
      <c r="L135" s="70" t="s">
        <v>238</v>
      </c>
      <c r="M135" s="27" t="s">
        <v>49</v>
      </c>
      <c r="N135" s="12"/>
    </row>
    <row r="136" spans="2:14" ht="14.25">
      <c r="B136" s="53">
        <v>48</v>
      </c>
      <c r="C136" s="54" t="s">
        <v>239</v>
      </c>
      <c r="D136" s="25">
        <v>6</v>
      </c>
      <c r="E136" s="56">
        <v>75000</v>
      </c>
      <c r="F136" s="56">
        <v>75000</v>
      </c>
      <c r="G136" s="73">
        <v>0</v>
      </c>
      <c r="H136" s="73"/>
      <c r="I136" s="55" t="s">
        <v>214</v>
      </c>
      <c r="J136" s="55"/>
      <c r="K136" s="12"/>
      <c r="L136" s="70" t="s">
        <v>240</v>
      </c>
      <c r="M136" s="27" t="s">
        <v>49</v>
      </c>
      <c r="N136" s="12"/>
    </row>
    <row r="137" spans="2:14" ht="20.25">
      <c r="B137" s="53">
        <v>49</v>
      </c>
      <c r="C137" s="72" t="s">
        <v>241</v>
      </c>
      <c r="D137" s="25">
        <v>1</v>
      </c>
      <c r="E137" s="56">
        <v>13000</v>
      </c>
      <c r="F137" s="56">
        <v>13000</v>
      </c>
      <c r="G137" s="75">
        <v>0</v>
      </c>
      <c r="H137" s="75"/>
      <c r="I137" s="66" t="s">
        <v>94</v>
      </c>
      <c r="J137" s="66"/>
      <c r="K137" s="12"/>
      <c r="L137" s="70" t="s">
        <v>242</v>
      </c>
      <c r="M137" s="27" t="s">
        <v>49</v>
      </c>
      <c r="N137" s="12"/>
    </row>
    <row r="138" spans="2:14" ht="20.25">
      <c r="B138" s="53">
        <v>50</v>
      </c>
      <c r="C138" s="72" t="s">
        <v>243</v>
      </c>
      <c r="D138" s="25">
        <v>1</v>
      </c>
      <c r="E138" s="56">
        <v>1599</v>
      </c>
      <c r="F138" s="56">
        <v>1599</v>
      </c>
      <c r="G138" s="75">
        <v>0</v>
      </c>
      <c r="H138" s="75"/>
      <c r="I138" s="66" t="s">
        <v>94</v>
      </c>
      <c r="J138" s="66"/>
      <c r="K138" s="12"/>
      <c r="L138" s="70" t="s">
        <v>244</v>
      </c>
      <c r="M138" s="27" t="s">
        <v>49</v>
      </c>
      <c r="N138" s="12"/>
    </row>
    <row r="139" spans="2:14" ht="20.25">
      <c r="B139" s="53">
        <v>51</v>
      </c>
      <c r="C139" s="72" t="s">
        <v>245</v>
      </c>
      <c r="D139" s="25">
        <v>1</v>
      </c>
      <c r="E139" s="56">
        <v>2799</v>
      </c>
      <c r="F139" s="56">
        <v>2799</v>
      </c>
      <c r="G139" s="75">
        <v>0</v>
      </c>
      <c r="H139" s="75"/>
      <c r="I139" s="66" t="s">
        <v>100</v>
      </c>
      <c r="J139" s="66"/>
      <c r="K139" s="12"/>
      <c r="L139" s="70" t="s">
        <v>246</v>
      </c>
      <c r="M139" s="27" t="s">
        <v>49</v>
      </c>
      <c r="N139" s="12"/>
    </row>
    <row r="140" spans="2:14" ht="20.25">
      <c r="B140" s="53">
        <v>52</v>
      </c>
      <c r="C140" s="72" t="s">
        <v>247</v>
      </c>
      <c r="D140" s="25">
        <v>1</v>
      </c>
      <c r="E140" s="56">
        <v>3290</v>
      </c>
      <c r="F140" s="56">
        <v>3290</v>
      </c>
      <c r="G140" s="75">
        <v>0</v>
      </c>
      <c r="H140" s="75"/>
      <c r="I140" s="66" t="s">
        <v>100</v>
      </c>
      <c r="J140" s="66"/>
      <c r="K140" s="12"/>
      <c r="L140" s="70" t="s">
        <v>248</v>
      </c>
      <c r="M140" s="27" t="s">
        <v>49</v>
      </c>
      <c r="N140" s="12"/>
    </row>
    <row r="141" spans="2:14" ht="14.25">
      <c r="B141" s="53">
        <v>53</v>
      </c>
      <c r="C141" s="54" t="s">
        <v>249</v>
      </c>
      <c r="D141" s="71">
        <v>1</v>
      </c>
      <c r="E141" s="56">
        <v>17404</v>
      </c>
      <c r="F141" s="56">
        <v>17404</v>
      </c>
      <c r="G141" s="57">
        <v>0</v>
      </c>
      <c r="H141" s="57"/>
      <c r="I141" s="55" t="s">
        <v>250</v>
      </c>
      <c r="J141" s="55"/>
      <c r="K141" s="27"/>
      <c r="L141" s="70" t="s">
        <v>251</v>
      </c>
      <c r="M141" s="55" t="s">
        <v>72</v>
      </c>
      <c r="N141" s="12"/>
    </row>
    <row r="142" spans="2:14" ht="14.25">
      <c r="B142" s="53">
        <v>54</v>
      </c>
      <c r="C142" s="54" t="s">
        <v>252</v>
      </c>
      <c r="D142" s="55">
        <v>1</v>
      </c>
      <c r="E142" s="56">
        <v>6888</v>
      </c>
      <c r="F142" s="56">
        <v>6888</v>
      </c>
      <c r="G142" s="57">
        <v>0</v>
      </c>
      <c r="H142" s="57"/>
      <c r="I142" s="55" t="s">
        <v>250</v>
      </c>
      <c r="J142" s="55"/>
      <c r="K142" s="27"/>
      <c r="L142" s="70" t="s">
        <v>253</v>
      </c>
      <c r="M142" s="55" t="s">
        <v>72</v>
      </c>
      <c r="N142" s="12"/>
    </row>
    <row r="143" spans="2:14" ht="14.25">
      <c r="B143" s="53">
        <v>55</v>
      </c>
      <c r="C143" s="59" t="s">
        <v>254</v>
      </c>
      <c r="D143" s="55">
        <v>1</v>
      </c>
      <c r="E143" s="60">
        <v>18750</v>
      </c>
      <c r="F143" s="60">
        <v>18750</v>
      </c>
      <c r="G143" s="57">
        <v>0</v>
      </c>
      <c r="H143" s="57"/>
      <c r="I143" s="55" t="s">
        <v>250</v>
      </c>
      <c r="J143" s="55"/>
      <c r="K143" s="27"/>
      <c r="L143" s="70" t="s">
        <v>255</v>
      </c>
      <c r="M143" s="55" t="s">
        <v>72</v>
      </c>
      <c r="N143" s="12"/>
    </row>
    <row r="144" spans="2:14" ht="14.25">
      <c r="B144" s="53">
        <v>56</v>
      </c>
      <c r="C144" s="59" t="s">
        <v>152</v>
      </c>
      <c r="D144" s="55">
        <v>1</v>
      </c>
      <c r="E144" s="60">
        <v>6000</v>
      </c>
      <c r="F144" s="60">
        <v>6000</v>
      </c>
      <c r="G144" s="57">
        <v>0</v>
      </c>
      <c r="H144" s="57"/>
      <c r="I144" s="55" t="s">
        <v>250</v>
      </c>
      <c r="J144" s="55"/>
      <c r="K144" s="27"/>
      <c r="L144" s="70" t="s">
        <v>256</v>
      </c>
      <c r="M144" s="55" t="s">
        <v>72</v>
      </c>
      <c r="N144" s="12"/>
    </row>
    <row r="145" spans="2:14" ht="14.25">
      <c r="B145" s="53">
        <v>57</v>
      </c>
      <c r="C145" s="59" t="s">
        <v>257</v>
      </c>
      <c r="D145" s="55">
        <v>1</v>
      </c>
      <c r="E145" s="60">
        <v>30082.73</v>
      </c>
      <c r="F145" s="60">
        <v>30082.73</v>
      </c>
      <c r="G145" s="57">
        <v>0</v>
      </c>
      <c r="H145" s="57"/>
      <c r="I145" s="55" t="s">
        <v>258</v>
      </c>
      <c r="J145" s="55"/>
      <c r="K145" s="27"/>
      <c r="L145" s="70" t="s">
        <v>259</v>
      </c>
      <c r="M145" s="55" t="s">
        <v>72</v>
      </c>
      <c r="N145" s="12"/>
    </row>
    <row r="146" spans="2:14" ht="14.25">
      <c r="B146" s="53">
        <v>58</v>
      </c>
      <c r="C146" s="59" t="s">
        <v>260</v>
      </c>
      <c r="D146" s="55">
        <v>1</v>
      </c>
      <c r="E146" s="60">
        <v>12574.24</v>
      </c>
      <c r="F146" s="60">
        <v>12574.24</v>
      </c>
      <c r="G146" s="57">
        <v>0</v>
      </c>
      <c r="H146" s="57"/>
      <c r="I146" s="55" t="s">
        <v>261</v>
      </c>
      <c r="J146" s="55"/>
      <c r="K146" s="27"/>
      <c r="L146" s="70" t="s">
        <v>262</v>
      </c>
      <c r="M146" s="55" t="s">
        <v>72</v>
      </c>
      <c r="N146" s="12"/>
    </row>
    <row r="147" spans="2:14" ht="14.25">
      <c r="B147" s="53">
        <v>59</v>
      </c>
      <c r="C147" s="59" t="s">
        <v>260</v>
      </c>
      <c r="D147" s="55">
        <v>1</v>
      </c>
      <c r="E147" s="60">
        <v>7000</v>
      </c>
      <c r="F147" s="60">
        <v>7000</v>
      </c>
      <c r="G147" s="57">
        <v>0</v>
      </c>
      <c r="H147" s="57"/>
      <c r="I147" s="55" t="s">
        <v>263</v>
      </c>
      <c r="J147" s="55"/>
      <c r="K147" s="27"/>
      <c r="L147" s="70" t="s">
        <v>264</v>
      </c>
      <c r="M147" s="55" t="s">
        <v>72</v>
      </c>
      <c r="N147" s="12"/>
    </row>
    <row r="148" spans="2:14" ht="14.25">
      <c r="B148" s="53">
        <v>60</v>
      </c>
      <c r="C148" s="59" t="s">
        <v>133</v>
      </c>
      <c r="D148" s="55">
        <v>1</v>
      </c>
      <c r="E148" s="60">
        <v>5981.91</v>
      </c>
      <c r="F148" s="60">
        <v>5981.91</v>
      </c>
      <c r="G148" s="57">
        <v>0</v>
      </c>
      <c r="H148" s="57"/>
      <c r="I148" s="55" t="s">
        <v>261</v>
      </c>
      <c r="J148" s="55"/>
      <c r="K148" s="27"/>
      <c r="L148" s="70" t="s">
        <v>265</v>
      </c>
      <c r="M148" s="55" t="s">
        <v>72</v>
      </c>
      <c r="N148" s="12"/>
    </row>
    <row r="149" spans="2:14" ht="14.25">
      <c r="B149" s="53">
        <v>61</v>
      </c>
      <c r="C149" s="59" t="s">
        <v>266</v>
      </c>
      <c r="D149" s="55">
        <v>2</v>
      </c>
      <c r="E149" s="60">
        <v>42000</v>
      </c>
      <c r="F149" s="60">
        <v>42000</v>
      </c>
      <c r="G149" s="57">
        <v>0</v>
      </c>
      <c r="H149" s="57"/>
      <c r="I149" s="55" t="s">
        <v>267</v>
      </c>
      <c r="J149" s="55"/>
      <c r="K149" s="27"/>
      <c r="L149" s="70" t="s">
        <v>268</v>
      </c>
      <c r="M149" s="55" t="s">
        <v>72</v>
      </c>
      <c r="N149" s="12"/>
    </row>
    <row r="150" spans="2:14" ht="14.25">
      <c r="B150" s="53">
        <v>62</v>
      </c>
      <c r="C150" s="59" t="s">
        <v>269</v>
      </c>
      <c r="D150" s="55">
        <v>2</v>
      </c>
      <c r="E150" s="60">
        <v>3000</v>
      </c>
      <c r="F150" s="60">
        <v>3000</v>
      </c>
      <c r="G150" s="57">
        <v>0</v>
      </c>
      <c r="H150" s="57"/>
      <c r="I150" s="55" t="s">
        <v>267</v>
      </c>
      <c r="J150" s="55"/>
      <c r="K150" s="27"/>
      <c r="L150" s="70" t="s">
        <v>270</v>
      </c>
      <c r="M150" s="55" t="s">
        <v>72</v>
      </c>
      <c r="N150" s="12"/>
    </row>
    <row r="151" spans="2:14" ht="14.25">
      <c r="B151" s="53">
        <v>63</v>
      </c>
      <c r="C151" s="59" t="s">
        <v>271</v>
      </c>
      <c r="D151" s="55">
        <v>1</v>
      </c>
      <c r="E151" s="60">
        <v>10995</v>
      </c>
      <c r="F151" s="60">
        <v>10995</v>
      </c>
      <c r="G151" s="57">
        <v>0</v>
      </c>
      <c r="H151" s="57"/>
      <c r="I151" s="55" t="s">
        <v>267</v>
      </c>
      <c r="J151" s="55"/>
      <c r="K151" s="27"/>
      <c r="L151" s="70" t="s">
        <v>272</v>
      </c>
      <c r="M151" s="55" t="s">
        <v>72</v>
      </c>
      <c r="N151" s="12"/>
    </row>
    <row r="152" spans="2:14" ht="14.25">
      <c r="B152" s="53">
        <v>64</v>
      </c>
      <c r="C152" s="54" t="s">
        <v>273</v>
      </c>
      <c r="D152" s="71">
        <v>2</v>
      </c>
      <c r="E152" s="56">
        <v>3000</v>
      </c>
      <c r="F152" s="56">
        <v>3000</v>
      </c>
      <c r="G152" s="57">
        <v>0</v>
      </c>
      <c r="H152" s="57"/>
      <c r="I152" s="55" t="s">
        <v>267</v>
      </c>
      <c r="J152" s="55"/>
      <c r="K152" s="27"/>
      <c r="L152" s="70" t="s">
        <v>274</v>
      </c>
      <c r="M152" s="55" t="s">
        <v>72</v>
      </c>
      <c r="N152" s="12"/>
    </row>
    <row r="153" spans="2:14" ht="14.25">
      <c r="B153" s="53">
        <v>65</v>
      </c>
      <c r="C153" s="54" t="s">
        <v>275</v>
      </c>
      <c r="D153" s="55">
        <v>1</v>
      </c>
      <c r="E153" s="56">
        <v>20550</v>
      </c>
      <c r="F153" s="56">
        <v>20550</v>
      </c>
      <c r="G153" s="57">
        <v>0</v>
      </c>
      <c r="H153" s="57"/>
      <c r="I153" s="55" t="s">
        <v>267</v>
      </c>
      <c r="J153" s="55"/>
      <c r="K153" s="27"/>
      <c r="L153" s="70" t="s">
        <v>276</v>
      </c>
      <c r="M153" s="55" t="s">
        <v>72</v>
      </c>
      <c r="N153" s="12"/>
    </row>
    <row r="154" spans="2:19" ht="14.25">
      <c r="B154" s="53">
        <v>66</v>
      </c>
      <c r="C154" s="54" t="s">
        <v>277</v>
      </c>
      <c r="D154" s="55">
        <v>1</v>
      </c>
      <c r="E154" s="56">
        <v>19000</v>
      </c>
      <c r="F154" s="60">
        <v>19000</v>
      </c>
      <c r="G154" s="57">
        <v>0</v>
      </c>
      <c r="H154" s="57"/>
      <c r="I154" s="55" t="s">
        <v>278</v>
      </c>
      <c r="J154" s="55"/>
      <c r="K154" s="27"/>
      <c r="L154" s="70" t="s">
        <v>279</v>
      </c>
      <c r="M154" s="55" t="s">
        <v>72</v>
      </c>
      <c r="N154" s="12"/>
      <c r="Q154" s="76"/>
      <c r="S154" s="62"/>
    </row>
    <row r="155" spans="2:14" ht="14.25">
      <c r="B155" s="53">
        <v>67</v>
      </c>
      <c r="C155" s="54" t="s">
        <v>280</v>
      </c>
      <c r="D155" s="55">
        <v>1</v>
      </c>
      <c r="E155" s="56">
        <v>22840</v>
      </c>
      <c r="F155" s="60">
        <v>22840</v>
      </c>
      <c r="G155" s="57">
        <v>0</v>
      </c>
      <c r="H155" s="57"/>
      <c r="I155" s="55" t="s">
        <v>140</v>
      </c>
      <c r="J155" s="55"/>
      <c r="K155" s="27"/>
      <c r="L155" s="70" t="s">
        <v>281</v>
      </c>
      <c r="M155" s="55" t="s">
        <v>72</v>
      </c>
      <c r="N155" s="12"/>
    </row>
    <row r="156" spans="2:14" ht="20.25">
      <c r="B156" s="53">
        <v>68</v>
      </c>
      <c r="C156" s="77" t="s">
        <v>282</v>
      </c>
      <c r="D156" s="55">
        <v>1</v>
      </c>
      <c r="E156" s="60">
        <v>7300</v>
      </c>
      <c r="F156" s="60">
        <v>5840.16</v>
      </c>
      <c r="G156" s="57">
        <v>1459.84</v>
      </c>
      <c r="H156" s="57"/>
      <c r="I156" s="55" t="s">
        <v>283</v>
      </c>
      <c r="J156" s="55"/>
      <c r="K156" s="27"/>
      <c r="L156" s="70" t="s">
        <v>284</v>
      </c>
      <c r="M156" s="55" t="s">
        <v>72</v>
      </c>
      <c r="N156" s="12"/>
    </row>
    <row r="157" spans="2:14" ht="14.25">
      <c r="B157" s="53">
        <v>69</v>
      </c>
      <c r="C157" s="59" t="s">
        <v>285</v>
      </c>
      <c r="D157" s="55">
        <v>1</v>
      </c>
      <c r="E157" s="60">
        <v>10360</v>
      </c>
      <c r="F157" s="60">
        <v>10360</v>
      </c>
      <c r="G157" s="57">
        <v>0</v>
      </c>
      <c r="H157" s="57"/>
      <c r="I157" s="55" t="s">
        <v>283</v>
      </c>
      <c r="J157" s="55"/>
      <c r="K157" s="27"/>
      <c r="L157" s="70" t="s">
        <v>286</v>
      </c>
      <c r="M157" s="55" t="s">
        <v>72</v>
      </c>
      <c r="N157" s="12"/>
    </row>
    <row r="158" spans="2:14" ht="14.25">
      <c r="B158" s="53">
        <v>70</v>
      </c>
      <c r="C158" s="59" t="s">
        <v>287</v>
      </c>
      <c r="D158" s="55">
        <v>1</v>
      </c>
      <c r="E158" s="60">
        <v>3560</v>
      </c>
      <c r="F158" s="60">
        <v>3560</v>
      </c>
      <c r="G158" s="57">
        <v>0</v>
      </c>
      <c r="H158" s="57"/>
      <c r="I158" s="55" t="s">
        <v>283</v>
      </c>
      <c r="J158" s="55"/>
      <c r="K158" s="27"/>
      <c r="L158" s="70" t="s">
        <v>288</v>
      </c>
      <c r="M158" s="55" t="s">
        <v>72</v>
      </c>
      <c r="N158" s="12"/>
    </row>
    <row r="159" spans="2:14" ht="20.25">
      <c r="B159" s="53">
        <v>71</v>
      </c>
      <c r="C159" s="77" t="s">
        <v>289</v>
      </c>
      <c r="D159" s="55">
        <v>1</v>
      </c>
      <c r="E159" s="60">
        <v>57310</v>
      </c>
      <c r="F159" s="60">
        <v>15652.72</v>
      </c>
      <c r="G159" s="57">
        <v>41657.28</v>
      </c>
      <c r="H159" s="57"/>
      <c r="I159" s="55" t="s">
        <v>283</v>
      </c>
      <c r="J159" s="55"/>
      <c r="K159" s="27"/>
      <c r="L159" s="70" t="s">
        <v>290</v>
      </c>
      <c r="M159" s="55" t="s">
        <v>72</v>
      </c>
      <c r="N159" s="12"/>
    </row>
    <row r="160" spans="2:14" ht="20.25">
      <c r="B160" s="53">
        <v>72</v>
      </c>
      <c r="C160" s="77" t="s">
        <v>291</v>
      </c>
      <c r="D160" s="55">
        <v>1</v>
      </c>
      <c r="E160" s="60">
        <v>25970</v>
      </c>
      <c r="F160" s="60">
        <v>25970</v>
      </c>
      <c r="G160" s="57">
        <v>0</v>
      </c>
      <c r="H160" s="57"/>
      <c r="I160" s="55" t="s">
        <v>283</v>
      </c>
      <c r="J160" s="55"/>
      <c r="K160" s="27"/>
      <c r="L160" s="70" t="s">
        <v>292</v>
      </c>
      <c r="M160" s="55" t="s">
        <v>72</v>
      </c>
      <c r="N160" s="12"/>
    </row>
    <row r="161" spans="2:14" ht="20.25">
      <c r="B161" s="53">
        <v>73</v>
      </c>
      <c r="C161" s="72" t="s">
        <v>293</v>
      </c>
      <c r="D161" s="55">
        <v>2</v>
      </c>
      <c r="E161" s="60">
        <v>45584</v>
      </c>
      <c r="F161" s="60">
        <v>45584</v>
      </c>
      <c r="G161" s="57">
        <v>0</v>
      </c>
      <c r="H161" s="57"/>
      <c r="I161" s="55" t="s">
        <v>294</v>
      </c>
      <c r="J161" s="55"/>
      <c r="K161" s="27"/>
      <c r="L161" s="70" t="s">
        <v>295</v>
      </c>
      <c r="M161" s="55" t="s">
        <v>72</v>
      </c>
      <c r="N161" s="12"/>
    </row>
    <row r="162" spans="2:14" ht="14.25">
      <c r="B162" s="53">
        <v>74</v>
      </c>
      <c r="C162" s="54" t="s">
        <v>296</v>
      </c>
      <c r="D162" s="55">
        <v>1</v>
      </c>
      <c r="E162" s="60">
        <v>11856</v>
      </c>
      <c r="F162" s="60">
        <v>11856</v>
      </c>
      <c r="G162" s="57">
        <v>0</v>
      </c>
      <c r="H162" s="57"/>
      <c r="I162" s="55" t="s">
        <v>294</v>
      </c>
      <c r="J162" s="55"/>
      <c r="K162" s="27"/>
      <c r="L162" s="70" t="s">
        <v>297</v>
      </c>
      <c r="M162" s="55" t="s">
        <v>72</v>
      </c>
      <c r="N162" s="12"/>
    </row>
    <row r="163" spans="2:14" ht="14.25">
      <c r="B163" s="53">
        <v>75</v>
      </c>
      <c r="C163" s="54" t="s">
        <v>298</v>
      </c>
      <c r="D163" s="55">
        <v>2</v>
      </c>
      <c r="E163" s="60">
        <v>34560</v>
      </c>
      <c r="F163" s="60">
        <v>34560</v>
      </c>
      <c r="G163" s="57">
        <v>0</v>
      </c>
      <c r="H163" s="57"/>
      <c r="I163" s="55" t="s">
        <v>294</v>
      </c>
      <c r="J163" s="55"/>
      <c r="K163" s="27"/>
      <c r="L163" s="70" t="s">
        <v>299</v>
      </c>
      <c r="M163" s="55" t="s">
        <v>72</v>
      </c>
      <c r="N163" s="12"/>
    </row>
    <row r="164" spans="2:14" ht="20.25">
      <c r="B164" s="53">
        <v>76</v>
      </c>
      <c r="C164" s="72" t="s">
        <v>300</v>
      </c>
      <c r="D164" s="55">
        <v>1</v>
      </c>
      <c r="E164" s="60">
        <v>7900</v>
      </c>
      <c r="F164" s="60">
        <v>7900</v>
      </c>
      <c r="G164" s="57">
        <v>0</v>
      </c>
      <c r="H164" s="57"/>
      <c r="I164" s="55" t="s">
        <v>294</v>
      </c>
      <c r="J164" s="55"/>
      <c r="K164" s="27"/>
      <c r="L164" s="70" t="s">
        <v>301</v>
      </c>
      <c r="M164" s="55" t="s">
        <v>72</v>
      </c>
      <c r="N164" s="12"/>
    </row>
    <row r="165" spans="2:14" ht="14.25">
      <c r="B165" s="53">
        <v>77</v>
      </c>
      <c r="C165" s="72" t="s">
        <v>302</v>
      </c>
      <c r="D165" s="55">
        <v>1</v>
      </c>
      <c r="E165" s="60">
        <v>23390</v>
      </c>
      <c r="F165" s="60">
        <v>23390</v>
      </c>
      <c r="G165" s="57">
        <v>0</v>
      </c>
      <c r="H165" s="57"/>
      <c r="I165" s="55" t="s">
        <v>303</v>
      </c>
      <c r="J165" s="55"/>
      <c r="K165" s="27"/>
      <c r="L165" s="70" t="s">
        <v>304</v>
      </c>
      <c r="M165" s="55" t="s">
        <v>72</v>
      </c>
      <c r="N165" s="12"/>
    </row>
    <row r="166" spans="2:14" ht="14.25">
      <c r="B166" s="53">
        <v>78</v>
      </c>
      <c r="C166" s="72" t="s">
        <v>305</v>
      </c>
      <c r="D166" s="55">
        <v>1</v>
      </c>
      <c r="E166" s="60">
        <v>48590</v>
      </c>
      <c r="F166" s="60">
        <v>48590</v>
      </c>
      <c r="G166" s="57">
        <v>0</v>
      </c>
      <c r="H166" s="57"/>
      <c r="I166" s="55" t="s">
        <v>303</v>
      </c>
      <c r="J166" s="55"/>
      <c r="K166" s="27"/>
      <c r="L166" s="70" t="s">
        <v>306</v>
      </c>
      <c r="M166" s="55" t="s">
        <v>72</v>
      </c>
      <c r="N166" s="12"/>
    </row>
    <row r="167" spans="2:14" ht="14.25">
      <c r="B167" s="53">
        <v>79</v>
      </c>
      <c r="C167" s="72" t="s">
        <v>307</v>
      </c>
      <c r="D167" s="55">
        <v>2</v>
      </c>
      <c r="E167" s="60">
        <v>6708</v>
      </c>
      <c r="F167" s="60">
        <v>6708</v>
      </c>
      <c r="G167" s="57">
        <v>0</v>
      </c>
      <c r="H167" s="57"/>
      <c r="I167" s="55" t="s">
        <v>213</v>
      </c>
      <c r="J167" s="55"/>
      <c r="K167" s="27"/>
      <c r="L167" s="70" t="s">
        <v>308</v>
      </c>
      <c r="M167" s="55" t="s">
        <v>72</v>
      </c>
      <c r="N167" s="12"/>
    </row>
    <row r="168" spans="2:14" ht="20.25">
      <c r="B168" s="53">
        <v>80</v>
      </c>
      <c r="C168" s="72" t="s">
        <v>309</v>
      </c>
      <c r="D168" s="55">
        <v>1</v>
      </c>
      <c r="E168" s="60">
        <v>789</v>
      </c>
      <c r="F168" s="60">
        <v>789</v>
      </c>
      <c r="G168" s="57">
        <v>0</v>
      </c>
      <c r="H168" s="57"/>
      <c r="I168" s="55" t="s">
        <v>100</v>
      </c>
      <c r="J168" s="55"/>
      <c r="K168" s="27"/>
      <c r="L168" s="70" t="s">
        <v>310</v>
      </c>
      <c r="M168" s="55" t="s">
        <v>72</v>
      </c>
      <c r="N168" s="12"/>
    </row>
    <row r="169" spans="2:14" ht="12.75">
      <c r="B169" s="53"/>
      <c r="C169" s="54"/>
      <c r="D169" s="55"/>
      <c r="E169" s="60"/>
      <c r="F169" s="60"/>
      <c r="G169" s="78"/>
      <c r="H169" s="79"/>
      <c r="I169" s="80"/>
      <c r="J169" s="81"/>
      <c r="K169" s="27"/>
      <c r="L169" s="70"/>
      <c r="M169" s="55"/>
      <c r="N169" s="12"/>
    </row>
    <row r="170" spans="2:14" ht="12.75">
      <c r="B170" s="53"/>
      <c r="C170" s="36" t="s">
        <v>311</v>
      </c>
      <c r="D170" s="55"/>
      <c r="E170" s="60">
        <f>SUM(E89:E169)</f>
        <v>1722407.76</v>
      </c>
      <c r="F170" s="60">
        <f>SUM(F89:F169)</f>
        <v>1558150.2799999998</v>
      </c>
      <c r="G170" s="57">
        <f>SUM(G89:H169)</f>
        <v>155045.48</v>
      </c>
      <c r="H170" s="57"/>
      <c r="I170" s="80"/>
      <c r="J170" s="81"/>
      <c r="K170" s="27"/>
      <c r="L170" s="70"/>
      <c r="M170" s="55"/>
      <c r="N170" s="12"/>
    </row>
    <row r="171" spans="2:14" ht="12.75">
      <c r="B171" s="53"/>
      <c r="C171" s="82"/>
      <c r="D171" s="83"/>
      <c r="E171" s="84"/>
      <c r="F171" s="84"/>
      <c r="G171" s="85"/>
      <c r="H171" s="85"/>
      <c r="I171" s="31"/>
      <c r="J171" s="31"/>
      <c r="K171" s="12"/>
      <c r="L171" s="86"/>
      <c r="M171" s="12"/>
      <c r="N171" s="12"/>
    </row>
    <row r="172" spans="2:14" ht="12.75">
      <c r="B172" s="12"/>
      <c r="C172" s="12"/>
      <c r="D172" s="12"/>
      <c r="E172" s="12"/>
      <c r="F172" s="12"/>
      <c r="G172" s="13" t="s">
        <v>312</v>
      </c>
      <c r="H172" s="12"/>
      <c r="I172" s="31"/>
      <c r="J172" s="31"/>
      <c r="K172" s="12"/>
      <c r="L172" s="12"/>
      <c r="M172" s="12"/>
      <c r="N172" s="12"/>
    </row>
    <row r="173" spans="2:14" ht="33.75">
      <c r="B173" s="53" t="s">
        <v>313</v>
      </c>
      <c r="C173" s="87" t="s">
        <v>314</v>
      </c>
      <c r="D173" s="88">
        <v>1</v>
      </c>
      <c r="E173" s="89">
        <v>54276.58</v>
      </c>
      <c r="F173" s="89">
        <v>54276.58</v>
      </c>
      <c r="G173" s="90">
        <v>0</v>
      </c>
      <c r="H173" s="90"/>
      <c r="I173" s="91" t="s">
        <v>315</v>
      </c>
      <c r="J173" s="91"/>
      <c r="K173" s="92"/>
      <c r="L173" s="93" t="s">
        <v>316</v>
      </c>
      <c r="M173" s="94" t="s">
        <v>49</v>
      </c>
      <c r="N173" s="12"/>
    </row>
    <row r="174" spans="2:14" ht="33.75">
      <c r="B174" s="53">
        <f aca="true" t="shared" si="1" ref="B174:B175">B173+1</f>
        <v>2</v>
      </c>
      <c r="C174" s="87" t="s">
        <v>317</v>
      </c>
      <c r="D174" s="95">
        <v>1</v>
      </c>
      <c r="E174" s="89">
        <v>216993.34</v>
      </c>
      <c r="F174" s="89">
        <v>216993.34</v>
      </c>
      <c r="G174" s="90">
        <v>0</v>
      </c>
      <c r="H174" s="90"/>
      <c r="I174" s="91" t="s">
        <v>318</v>
      </c>
      <c r="J174" s="91"/>
      <c r="K174" s="92"/>
      <c r="L174" s="93" t="s">
        <v>319</v>
      </c>
      <c r="M174" s="94" t="s">
        <v>49</v>
      </c>
      <c r="N174" s="12"/>
    </row>
    <row r="175" spans="2:14" ht="22.5">
      <c r="B175" s="53">
        <f t="shared" si="1"/>
        <v>3</v>
      </c>
      <c r="C175" s="87" t="s">
        <v>320</v>
      </c>
      <c r="D175" s="95">
        <v>1</v>
      </c>
      <c r="E175" s="89">
        <v>332500</v>
      </c>
      <c r="F175" s="89">
        <v>299583.82</v>
      </c>
      <c r="G175" s="90">
        <v>32916.18</v>
      </c>
      <c r="H175" s="90"/>
      <c r="I175" s="91" t="s">
        <v>321</v>
      </c>
      <c r="J175" s="91"/>
      <c r="K175" s="92"/>
      <c r="L175" s="93" t="s">
        <v>322</v>
      </c>
      <c r="M175" s="94" t="s">
        <v>49</v>
      </c>
      <c r="N175" s="12"/>
    </row>
    <row r="176" spans="2:14" ht="12.75">
      <c r="B176" s="53">
        <v>4</v>
      </c>
      <c r="C176" s="96" t="s">
        <v>323</v>
      </c>
      <c r="D176" s="95">
        <v>1</v>
      </c>
      <c r="E176" s="89">
        <v>98600</v>
      </c>
      <c r="F176" s="89">
        <v>12906.74</v>
      </c>
      <c r="G176" s="97">
        <v>85693.26</v>
      </c>
      <c r="H176" s="97"/>
      <c r="I176" s="91" t="s">
        <v>294</v>
      </c>
      <c r="J176" s="91"/>
      <c r="K176" s="92"/>
      <c r="L176" s="93" t="s">
        <v>324</v>
      </c>
      <c r="M176" s="94" t="s">
        <v>49</v>
      </c>
      <c r="N176" s="12"/>
    </row>
    <row r="177" spans="2:14" ht="12.75">
      <c r="B177" s="53"/>
      <c r="C177" s="36" t="s">
        <v>325</v>
      </c>
      <c r="D177" s="95"/>
      <c r="E177" s="89">
        <f>SUM(E173:E176)</f>
        <v>702369.9199999999</v>
      </c>
      <c r="F177" s="89">
        <f>SUM(F173:F175)</f>
        <v>570853.74</v>
      </c>
      <c r="G177" s="90">
        <f>SUM(G173:H176)</f>
        <v>118609.44</v>
      </c>
      <c r="H177" s="90"/>
      <c r="I177" s="91"/>
      <c r="J177" s="91"/>
      <c r="K177" s="92"/>
      <c r="L177" s="93"/>
      <c r="M177" s="94"/>
      <c r="N177" s="12"/>
    </row>
    <row r="178" spans="2:14" ht="12.75">
      <c r="B178" s="12"/>
      <c r="C178" s="12"/>
      <c r="D178" s="12"/>
      <c r="E178" s="12"/>
      <c r="F178" s="12"/>
      <c r="G178" s="98"/>
      <c r="H178" s="98"/>
      <c r="I178" s="31"/>
      <c r="J178" s="31"/>
      <c r="K178" s="12"/>
      <c r="L178" s="12"/>
      <c r="M178" s="12"/>
      <c r="N178" s="12"/>
    </row>
    <row r="179" spans="2:14" ht="12.75">
      <c r="B179" s="12"/>
      <c r="C179" s="12"/>
      <c r="D179" s="12"/>
      <c r="E179" s="13" t="s">
        <v>326</v>
      </c>
      <c r="F179" s="13"/>
      <c r="G179" s="13"/>
      <c r="H179" s="13"/>
      <c r="I179" s="13"/>
      <c r="J179" s="13"/>
      <c r="K179" s="12"/>
      <c r="L179" s="12"/>
      <c r="M179" s="12"/>
      <c r="N179" s="12"/>
    </row>
    <row r="180" spans="2:14" ht="12.75">
      <c r="B180" s="53">
        <v>1</v>
      </c>
      <c r="C180" s="15" t="s">
        <v>327</v>
      </c>
      <c r="D180" s="39">
        <v>1</v>
      </c>
      <c r="E180" s="99">
        <f>3526+47</f>
        <v>3573</v>
      </c>
      <c r="F180" s="99">
        <f>3526+47</f>
        <v>3573</v>
      </c>
      <c r="G180" s="57">
        <v>0</v>
      </c>
      <c r="H180" s="57"/>
      <c r="I180" s="100" t="s">
        <v>328</v>
      </c>
      <c r="J180" s="100"/>
      <c r="K180" s="12"/>
      <c r="L180" s="101" t="s">
        <v>147</v>
      </c>
      <c r="M180" s="18" t="s">
        <v>49</v>
      </c>
      <c r="N180" s="12"/>
    </row>
    <row r="181" spans="2:14" ht="12.75">
      <c r="B181" s="53">
        <f aca="true" t="shared" si="2" ref="B181:B201">B180+1</f>
        <v>2</v>
      </c>
      <c r="C181" s="15" t="s">
        <v>329</v>
      </c>
      <c r="D181" s="39">
        <v>1</v>
      </c>
      <c r="E181" s="99">
        <v>6027</v>
      </c>
      <c r="F181" s="99">
        <v>6027</v>
      </c>
      <c r="G181" s="57">
        <v>0</v>
      </c>
      <c r="H181" s="57"/>
      <c r="I181" s="100" t="s">
        <v>328</v>
      </c>
      <c r="J181" s="100"/>
      <c r="K181" s="12"/>
      <c r="L181" s="101" t="s">
        <v>151</v>
      </c>
      <c r="M181" s="18" t="s">
        <v>49</v>
      </c>
      <c r="N181" s="12"/>
    </row>
    <row r="182" spans="2:14" ht="12.75">
      <c r="B182" s="53">
        <f t="shared" si="2"/>
        <v>3</v>
      </c>
      <c r="C182" s="59" t="s">
        <v>330</v>
      </c>
      <c r="D182" s="55">
        <v>5</v>
      </c>
      <c r="E182" s="60">
        <v>44000</v>
      </c>
      <c r="F182" s="60">
        <v>44000</v>
      </c>
      <c r="G182" s="57">
        <v>0</v>
      </c>
      <c r="H182" s="57"/>
      <c r="I182" s="55" t="s">
        <v>331</v>
      </c>
      <c r="J182" s="55"/>
      <c r="K182" s="27"/>
      <c r="L182" s="61" t="s">
        <v>332</v>
      </c>
      <c r="M182" s="27" t="s">
        <v>49</v>
      </c>
      <c r="N182" s="12"/>
    </row>
    <row r="183" spans="2:14" ht="12.75">
      <c r="B183" s="53">
        <f t="shared" si="2"/>
        <v>4</v>
      </c>
      <c r="C183" s="59" t="s">
        <v>330</v>
      </c>
      <c r="D183" s="55">
        <v>20</v>
      </c>
      <c r="E183" s="60">
        <v>176000</v>
      </c>
      <c r="F183" s="60">
        <v>176000</v>
      </c>
      <c r="G183" s="57">
        <v>0</v>
      </c>
      <c r="H183" s="57"/>
      <c r="I183" s="55" t="s">
        <v>331</v>
      </c>
      <c r="J183" s="55"/>
      <c r="K183" s="27"/>
      <c r="L183" s="61" t="s">
        <v>333</v>
      </c>
      <c r="M183" s="27" t="s">
        <v>49</v>
      </c>
      <c r="N183" s="12"/>
    </row>
    <row r="184" spans="2:14" ht="12.75">
      <c r="B184" s="53">
        <f t="shared" si="2"/>
        <v>5</v>
      </c>
      <c r="C184" s="59" t="s">
        <v>330</v>
      </c>
      <c r="D184" s="55">
        <v>5</v>
      </c>
      <c r="E184" s="60">
        <v>26000</v>
      </c>
      <c r="F184" s="60">
        <v>26000</v>
      </c>
      <c r="G184" s="57">
        <v>0</v>
      </c>
      <c r="H184" s="57"/>
      <c r="I184" s="55" t="s">
        <v>334</v>
      </c>
      <c r="J184" s="55"/>
      <c r="K184" s="27"/>
      <c r="L184" s="61" t="s">
        <v>335</v>
      </c>
      <c r="M184" s="27" t="s">
        <v>49</v>
      </c>
      <c r="N184" s="12"/>
    </row>
    <row r="185" spans="2:14" ht="12.75">
      <c r="B185" s="53">
        <f t="shared" si="2"/>
        <v>6</v>
      </c>
      <c r="C185" s="102" t="s">
        <v>336</v>
      </c>
      <c r="D185" s="39">
        <v>2</v>
      </c>
      <c r="E185" s="99">
        <v>70000</v>
      </c>
      <c r="F185" s="99">
        <v>70000</v>
      </c>
      <c r="G185" s="57">
        <v>0</v>
      </c>
      <c r="H185" s="57"/>
      <c r="I185" s="100" t="s">
        <v>337</v>
      </c>
      <c r="J185" s="100"/>
      <c r="K185" s="12"/>
      <c r="L185" s="103" t="s">
        <v>338</v>
      </c>
      <c r="M185" s="18" t="s">
        <v>49</v>
      </c>
      <c r="N185" s="12"/>
    </row>
    <row r="186" spans="2:14" ht="12.75">
      <c r="B186" s="53">
        <f t="shared" si="2"/>
        <v>7</v>
      </c>
      <c r="C186" s="59" t="s">
        <v>339</v>
      </c>
      <c r="D186" s="55">
        <v>2</v>
      </c>
      <c r="E186" s="60">
        <f>3330+3330</f>
        <v>6660</v>
      </c>
      <c r="F186" s="60">
        <f>3330+3330</f>
        <v>6660</v>
      </c>
      <c r="G186" s="57">
        <v>0</v>
      </c>
      <c r="H186" s="57"/>
      <c r="I186" s="55" t="s">
        <v>150</v>
      </c>
      <c r="J186" s="55"/>
      <c r="K186" s="27"/>
      <c r="L186" s="61" t="s">
        <v>340</v>
      </c>
      <c r="M186" s="27" t="s">
        <v>49</v>
      </c>
      <c r="N186" s="12"/>
    </row>
    <row r="187" spans="2:14" ht="12.75">
      <c r="B187" s="53">
        <f t="shared" si="2"/>
        <v>8</v>
      </c>
      <c r="C187" s="59" t="s">
        <v>341</v>
      </c>
      <c r="D187" s="55">
        <v>1</v>
      </c>
      <c r="E187" s="60">
        <f>9804-6052-47</f>
        <v>3705</v>
      </c>
      <c r="F187" s="60">
        <f>E187-G187</f>
        <v>3705</v>
      </c>
      <c r="G187" s="57">
        <v>0</v>
      </c>
      <c r="H187" s="57"/>
      <c r="I187" s="55" t="s">
        <v>150</v>
      </c>
      <c r="J187" s="55"/>
      <c r="K187" s="27"/>
      <c r="L187" s="61" t="s">
        <v>342</v>
      </c>
      <c r="M187" s="27" t="s">
        <v>49</v>
      </c>
      <c r="N187" s="12"/>
    </row>
    <row r="188" spans="2:14" ht="12.75">
      <c r="B188" s="53">
        <f t="shared" si="2"/>
        <v>9</v>
      </c>
      <c r="C188" s="54" t="s">
        <v>343</v>
      </c>
      <c r="D188" s="71">
        <v>1</v>
      </c>
      <c r="E188" s="56">
        <v>12880</v>
      </c>
      <c r="F188" s="56">
        <v>12880</v>
      </c>
      <c r="G188" s="57">
        <v>0</v>
      </c>
      <c r="H188" s="57"/>
      <c r="I188" s="55" t="s">
        <v>331</v>
      </c>
      <c r="J188" s="55"/>
      <c r="K188" s="27"/>
      <c r="L188" s="58" t="s">
        <v>344</v>
      </c>
      <c r="M188" s="27" t="s">
        <v>49</v>
      </c>
      <c r="N188" s="12"/>
    </row>
    <row r="189" spans="2:14" ht="12.75">
      <c r="B189" s="53">
        <f t="shared" si="2"/>
        <v>10</v>
      </c>
      <c r="C189" s="54" t="s">
        <v>343</v>
      </c>
      <c r="D189" s="55">
        <v>1</v>
      </c>
      <c r="E189" s="56">
        <v>12880</v>
      </c>
      <c r="F189" s="56">
        <v>12880</v>
      </c>
      <c r="G189" s="57">
        <v>0</v>
      </c>
      <c r="H189" s="57"/>
      <c r="I189" s="55" t="s">
        <v>331</v>
      </c>
      <c r="J189" s="55"/>
      <c r="K189" s="27"/>
      <c r="L189" s="61" t="s">
        <v>345</v>
      </c>
      <c r="M189" s="27" t="s">
        <v>49</v>
      </c>
      <c r="N189" s="12"/>
    </row>
    <row r="190" spans="2:14" ht="12.75">
      <c r="B190" s="53">
        <f t="shared" si="2"/>
        <v>11</v>
      </c>
      <c r="C190" s="59" t="s">
        <v>346</v>
      </c>
      <c r="D190" s="55">
        <v>1</v>
      </c>
      <c r="E190" s="60">
        <v>11642.83</v>
      </c>
      <c r="F190" s="60">
        <v>11642.83</v>
      </c>
      <c r="G190" s="57">
        <v>0</v>
      </c>
      <c r="H190" s="57"/>
      <c r="I190" s="55" t="s">
        <v>347</v>
      </c>
      <c r="J190" s="55"/>
      <c r="K190" s="27"/>
      <c r="L190" s="61" t="s">
        <v>348</v>
      </c>
      <c r="M190" s="27" t="s">
        <v>49</v>
      </c>
      <c r="N190" s="12"/>
    </row>
    <row r="191" spans="2:14" ht="12.75">
      <c r="B191" s="53">
        <f t="shared" si="2"/>
        <v>12</v>
      </c>
      <c r="C191" s="54" t="s">
        <v>349</v>
      </c>
      <c r="D191" s="55">
        <v>1</v>
      </c>
      <c r="E191" s="56">
        <v>3000</v>
      </c>
      <c r="F191" s="60">
        <v>3000</v>
      </c>
      <c r="G191" s="57">
        <v>0</v>
      </c>
      <c r="H191" s="57"/>
      <c r="I191" s="55" t="s">
        <v>267</v>
      </c>
      <c r="J191" s="55"/>
      <c r="K191" s="27"/>
      <c r="L191" s="58" t="s">
        <v>350</v>
      </c>
      <c r="M191" s="27" t="s">
        <v>49</v>
      </c>
      <c r="N191" s="12"/>
    </row>
    <row r="192" spans="2:14" ht="12.75">
      <c r="B192" s="53">
        <f t="shared" si="2"/>
        <v>13</v>
      </c>
      <c r="C192" s="59" t="s">
        <v>351</v>
      </c>
      <c r="D192" s="55">
        <v>4</v>
      </c>
      <c r="E192" s="60">
        <v>6000</v>
      </c>
      <c r="F192" s="60">
        <v>6000</v>
      </c>
      <c r="G192" s="57">
        <v>0</v>
      </c>
      <c r="H192" s="57"/>
      <c r="I192" s="55" t="s">
        <v>267</v>
      </c>
      <c r="J192" s="55"/>
      <c r="K192" s="27"/>
      <c r="L192" s="61" t="s">
        <v>352</v>
      </c>
      <c r="M192" s="27" t="s">
        <v>49</v>
      </c>
      <c r="N192" s="12"/>
    </row>
    <row r="193" spans="2:14" ht="12.75">
      <c r="B193" s="53">
        <f t="shared" si="2"/>
        <v>14</v>
      </c>
      <c r="C193" s="59" t="s">
        <v>353</v>
      </c>
      <c r="D193" s="55">
        <v>6</v>
      </c>
      <c r="E193" s="60">
        <v>4800</v>
      </c>
      <c r="F193" s="60">
        <v>4800</v>
      </c>
      <c r="G193" s="57">
        <v>0</v>
      </c>
      <c r="H193" s="57"/>
      <c r="I193" s="55" t="s">
        <v>267</v>
      </c>
      <c r="J193" s="55"/>
      <c r="K193" s="27"/>
      <c r="L193" s="61" t="s">
        <v>354</v>
      </c>
      <c r="M193" s="27" t="s">
        <v>49</v>
      </c>
      <c r="N193" s="12"/>
    </row>
    <row r="194" spans="2:14" ht="12.75">
      <c r="B194" s="53">
        <f t="shared" si="2"/>
        <v>15</v>
      </c>
      <c r="C194" s="59" t="s">
        <v>355</v>
      </c>
      <c r="D194" s="55">
        <v>2</v>
      </c>
      <c r="E194" s="60">
        <v>5600</v>
      </c>
      <c r="F194" s="60">
        <v>5600</v>
      </c>
      <c r="G194" s="57">
        <v>0</v>
      </c>
      <c r="H194" s="57"/>
      <c r="I194" s="55" t="s">
        <v>267</v>
      </c>
      <c r="J194" s="55"/>
      <c r="K194" s="27"/>
      <c r="L194" s="61" t="s">
        <v>356</v>
      </c>
      <c r="M194" s="27" t="s">
        <v>49</v>
      </c>
      <c r="N194" s="12"/>
    </row>
    <row r="195" spans="2:14" ht="12.75">
      <c r="B195" s="53">
        <f t="shared" si="2"/>
        <v>16</v>
      </c>
      <c r="C195" s="59" t="s">
        <v>357</v>
      </c>
      <c r="D195" s="55">
        <v>6</v>
      </c>
      <c r="E195" s="60">
        <v>2540</v>
      </c>
      <c r="F195" s="60">
        <v>2540</v>
      </c>
      <c r="G195" s="57">
        <v>0</v>
      </c>
      <c r="H195" s="57"/>
      <c r="I195" s="55" t="s">
        <v>267</v>
      </c>
      <c r="J195" s="55"/>
      <c r="K195" s="27"/>
      <c r="L195" s="61" t="s">
        <v>358</v>
      </c>
      <c r="M195" s="27" t="s">
        <v>49</v>
      </c>
      <c r="N195" s="12"/>
    </row>
    <row r="196" spans="2:14" ht="12.75">
      <c r="B196" s="53">
        <f t="shared" si="2"/>
        <v>17</v>
      </c>
      <c r="C196" s="59" t="s">
        <v>359</v>
      </c>
      <c r="D196" s="55">
        <v>1</v>
      </c>
      <c r="E196" s="60">
        <v>10800</v>
      </c>
      <c r="F196" s="60">
        <v>10800</v>
      </c>
      <c r="G196" s="57">
        <v>0</v>
      </c>
      <c r="H196" s="57"/>
      <c r="I196" s="55" t="s">
        <v>267</v>
      </c>
      <c r="J196" s="55"/>
      <c r="K196" s="27"/>
      <c r="L196" s="61" t="s">
        <v>360</v>
      </c>
      <c r="M196" s="27" t="s">
        <v>49</v>
      </c>
      <c r="N196" s="12"/>
    </row>
    <row r="197" spans="2:14" ht="12.75">
      <c r="B197" s="53">
        <f t="shared" si="2"/>
        <v>18</v>
      </c>
      <c r="C197" s="59" t="s">
        <v>361</v>
      </c>
      <c r="D197" s="55">
        <v>1</v>
      </c>
      <c r="E197" s="60">
        <v>9400</v>
      </c>
      <c r="F197" s="60">
        <v>9400</v>
      </c>
      <c r="G197" s="57">
        <v>0</v>
      </c>
      <c r="H197" s="57"/>
      <c r="I197" s="55" t="s">
        <v>267</v>
      </c>
      <c r="J197" s="55"/>
      <c r="K197" s="27"/>
      <c r="L197" s="61" t="s">
        <v>362</v>
      </c>
      <c r="M197" s="27" t="s">
        <v>49</v>
      </c>
      <c r="N197" s="12"/>
    </row>
    <row r="198" spans="2:14" ht="12.75">
      <c r="B198" s="53">
        <f t="shared" si="2"/>
        <v>19</v>
      </c>
      <c r="C198" s="59" t="s">
        <v>363</v>
      </c>
      <c r="D198" s="55">
        <v>1</v>
      </c>
      <c r="E198" s="60">
        <v>17000</v>
      </c>
      <c r="F198" s="60">
        <f aca="true" t="shared" si="3" ref="F198:F199">E198-G198</f>
        <v>17000</v>
      </c>
      <c r="G198" s="57">
        <v>0</v>
      </c>
      <c r="H198" s="57"/>
      <c r="I198" s="55" t="s">
        <v>267</v>
      </c>
      <c r="J198" s="55"/>
      <c r="K198" s="27"/>
      <c r="L198" s="61" t="s">
        <v>364</v>
      </c>
      <c r="M198" s="27" t="s">
        <v>49</v>
      </c>
      <c r="N198" s="12"/>
    </row>
    <row r="199" spans="2:14" ht="12.75">
      <c r="B199" s="53">
        <f t="shared" si="2"/>
        <v>20</v>
      </c>
      <c r="C199" s="59" t="s">
        <v>365</v>
      </c>
      <c r="D199" s="55">
        <v>2</v>
      </c>
      <c r="E199" s="60">
        <v>6600</v>
      </c>
      <c r="F199" s="60">
        <f t="shared" si="3"/>
        <v>6600</v>
      </c>
      <c r="G199" s="57">
        <v>0</v>
      </c>
      <c r="H199" s="57"/>
      <c r="I199" s="55" t="s">
        <v>267</v>
      </c>
      <c r="J199" s="55"/>
      <c r="K199" s="27"/>
      <c r="L199" s="61" t="s">
        <v>366</v>
      </c>
      <c r="M199" s="27" t="s">
        <v>49</v>
      </c>
      <c r="N199" s="12"/>
    </row>
    <row r="200" spans="2:14" ht="12.75">
      <c r="B200" s="53">
        <f t="shared" si="2"/>
        <v>21</v>
      </c>
      <c r="C200" s="104" t="s">
        <v>367</v>
      </c>
      <c r="D200" s="105">
        <v>1</v>
      </c>
      <c r="E200" s="63">
        <v>7509.2</v>
      </c>
      <c r="F200" s="63">
        <v>7509.2</v>
      </c>
      <c r="G200" s="57">
        <v>0</v>
      </c>
      <c r="H200" s="57"/>
      <c r="I200" s="55" t="s">
        <v>328</v>
      </c>
      <c r="J200" s="55"/>
      <c r="K200" s="27"/>
      <c r="L200" s="70" t="s">
        <v>368</v>
      </c>
      <c r="M200" s="27" t="s">
        <v>49</v>
      </c>
      <c r="N200" s="12"/>
    </row>
    <row r="201" spans="2:14" ht="12.75">
      <c r="B201" s="53">
        <f t="shared" si="2"/>
        <v>22</v>
      </c>
      <c r="C201" s="59" t="s">
        <v>369</v>
      </c>
      <c r="D201" s="55">
        <v>1</v>
      </c>
      <c r="E201" s="60">
        <v>3300</v>
      </c>
      <c r="F201" s="60">
        <v>3300</v>
      </c>
      <c r="G201" s="57">
        <v>0</v>
      </c>
      <c r="H201" s="57"/>
      <c r="I201" s="55" t="s">
        <v>370</v>
      </c>
      <c r="J201" s="55"/>
      <c r="K201" s="27"/>
      <c r="L201" s="61" t="s">
        <v>371</v>
      </c>
      <c r="M201" s="27" t="s">
        <v>49</v>
      </c>
      <c r="N201" s="12"/>
    </row>
    <row r="202" spans="2:14" ht="12.75">
      <c r="B202" s="53">
        <v>23</v>
      </c>
      <c r="C202" s="54" t="s">
        <v>372</v>
      </c>
      <c r="D202" s="55">
        <v>2</v>
      </c>
      <c r="E202" s="56">
        <v>11680</v>
      </c>
      <c r="F202" s="56">
        <v>11680</v>
      </c>
      <c r="G202" s="57">
        <v>0</v>
      </c>
      <c r="H202" s="57"/>
      <c r="I202" s="55" t="s">
        <v>373</v>
      </c>
      <c r="J202" s="55"/>
      <c r="K202" s="27"/>
      <c r="L202" s="70" t="s">
        <v>374</v>
      </c>
      <c r="M202" s="27" t="s">
        <v>49</v>
      </c>
      <c r="N202" s="12"/>
    </row>
    <row r="203" spans="2:14" ht="12.75">
      <c r="B203" s="53">
        <v>24</v>
      </c>
      <c r="C203" s="54" t="s">
        <v>375</v>
      </c>
      <c r="D203" s="55">
        <v>1</v>
      </c>
      <c r="E203" s="56">
        <v>6160</v>
      </c>
      <c r="F203" s="56">
        <v>6160</v>
      </c>
      <c r="G203" s="57">
        <v>0</v>
      </c>
      <c r="H203" s="57"/>
      <c r="I203" s="55" t="s">
        <v>373</v>
      </c>
      <c r="J203" s="55"/>
      <c r="K203" s="27"/>
      <c r="L203" s="70" t="s">
        <v>376</v>
      </c>
      <c r="M203" s="27" t="s">
        <v>49</v>
      </c>
      <c r="N203" s="12"/>
    </row>
    <row r="204" spans="2:14" ht="12.75">
      <c r="B204" s="53">
        <v>25</v>
      </c>
      <c r="C204" s="54" t="s">
        <v>377</v>
      </c>
      <c r="D204" s="55">
        <v>3</v>
      </c>
      <c r="E204" s="56">
        <v>10500</v>
      </c>
      <c r="F204" s="56">
        <v>10500</v>
      </c>
      <c r="G204" s="57">
        <v>0</v>
      </c>
      <c r="H204" s="57"/>
      <c r="I204" s="55" t="s">
        <v>373</v>
      </c>
      <c r="J204" s="55"/>
      <c r="K204" s="27"/>
      <c r="L204" s="70" t="s">
        <v>378</v>
      </c>
      <c r="M204" s="27" t="s">
        <v>49</v>
      </c>
      <c r="N204" s="12"/>
    </row>
    <row r="205" spans="2:14" ht="12.75">
      <c r="B205" s="53">
        <v>26</v>
      </c>
      <c r="C205" s="54" t="s">
        <v>379</v>
      </c>
      <c r="D205" s="55">
        <v>3</v>
      </c>
      <c r="E205" s="56">
        <v>4490</v>
      </c>
      <c r="F205" s="56">
        <v>4490</v>
      </c>
      <c r="G205" s="57">
        <v>0</v>
      </c>
      <c r="H205" s="57"/>
      <c r="I205" s="55" t="s">
        <v>373</v>
      </c>
      <c r="J205" s="55"/>
      <c r="K205" s="27"/>
      <c r="L205" s="70" t="s">
        <v>380</v>
      </c>
      <c r="M205" s="27" t="s">
        <v>49</v>
      </c>
      <c r="N205" s="12"/>
    </row>
    <row r="206" spans="2:14" ht="12.75">
      <c r="B206" s="53">
        <v>27</v>
      </c>
      <c r="C206" s="54" t="s">
        <v>381</v>
      </c>
      <c r="D206" s="55">
        <v>1</v>
      </c>
      <c r="E206" s="56">
        <v>15500</v>
      </c>
      <c r="F206" s="56">
        <v>15500</v>
      </c>
      <c r="G206" s="57">
        <v>0</v>
      </c>
      <c r="H206" s="57"/>
      <c r="I206" s="55" t="s">
        <v>213</v>
      </c>
      <c r="J206" s="55"/>
      <c r="K206" s="27"/>
      <c r="L206" s="70" t="s">
        <v>382</v>
      </c>
      <c r="M206" s="27" t="s">
        <v>49</v>
      </c>
      <c r="N206" s="12"/>
    </row>
    <row r="207" spans="2:14" ht="14.25">
      <c r="B207" s="53">
        <v>28</v>
      </c>
      <c r="C207" s="54" t="s">
        <v>383</v>
      </c>
      <c r="D207" s="55">
        <v>1</v>
      </c>
      <c r="E207" s="56">
        <v>16800</v>
      </c>
      <c r="F207" s="56">
        <v>16800</v>
      </c>
      <c r="G207" s="57">
        <v>0</v>
      </c>
      <c r="H207" s="57"/>
      <c r="I207" s="55" t="s">
        <v>384</v>
      </c>
      <c r="J207" s="55"/>
      <c r="K207" s="27"/>
      <c r="L207" s="70" t="s">
        <v>385</v>
      </c>
      <c r="M207" s="27" t="s">
        <v>49</v>
      </c>
      <c r="N207" s="12"/>
    </row>
    <row r="208" spans="2:14" ht="20.25">
      <c r="B208" s="53">
        <v>29</v>
      </c>
      <c r="C208" s="72" t="s">
        <v>386</v>
      </c>
      <c r="D208" s="25">
        <v>1</v>
      </c>
      <c r="E208" s="56">
        <v>4180</v>
      </c>
      <c r="F208" s="56">
        <v>4180</v>
      </c>
      <c r="G208" s="106">
        <v>0</v>
      </c>
      <c r="H208" s="106"/>
      <c r="I208" s="66" t="s">
        <v>94</v>
      </c>
      <c r="J208" s="66"/>
      <c r="K208" s="12"/>
      <c r="L208" s="70" t="s">
        <v>387</v>
      </c>
      <c r="M208" s="27" t="s">
        <v>49</v>
      </c>
      <c r="N208" s="12"/>
    </row>
    <row r="209" spans="2:14" ht="14.25">
      <c r="B209" s="53">
        <v>30</v>
      </c>
      <c r="C209" s="59" t="s">
        <v>388</v>
      </c>
      <c r="D209" s="55">
        <v>39</v>
      </c>
      <c r="E209" s="60">
        <v>45110</v>
      </c>
      <c r="F209" s="60">
        <v>45110</v>
      </c>
      <c r="G209" s="57">
        <v>0</v>
      </c>
      <c r="H209" s="57"/>
      <c r="I209" s="55" t="s">
        <v>47</v>
      </c>
      <c r="J209" s="55"/>
      <c r="K209" s="27"/>
      <c r="L209" s="70" t="s">
        <v>389</v>
      </c>
      <c r="M209" s="55" t="s">
        <v>72</v>
      </c>
      <c r="N209" s="12"/>
    </row>
    <row r="210" spans="2:14" ht="14.25">
      <c r="B210" s="53">
        <v>31</v>
      </c>
      <c r="C210" s="59" t="s">
        <v>390</v>
      </c>
      <c r="D210" s="55">
        <v>1</v>
      </c>
      <c r="E210" s="60">
        <v>34500</v>
      </c>
      <c r="F210" s="60">
        <v>34500</v>
      </c>
      <c r="G210" s="57">
        <v>0</v>
      </c>
      <c r="H210" s="57"/>
      <c r="I210" s="55" t="s">
        <v>391</v>
      </c>
      <c r="J210" s="55"/>
      <c r="K210" s="27"/>
      <c r="L210" s="70" t="s">
        <v>392</v>
      </c>
      <c r="M210" s="55" t="s">
        <v>72</v>
      </c>
      <c r="N210" s="12"/>
    </row>
    <row r="211" spans="2:14" ht="14.25">
      <c r="B211" s="53">
        <v>32</v>
      </c>
      <c r="C211" s="54" t="s">
        <v>393</v>
      </c>
      <c r="D211" s="55">
        <v>1</v>
      </c>
      <c r="E211" s="56">
        <v>21200</v>
      </c>
      <c r="F211" s="56">
        <v>16959.84</v>
      </c>
      <c r="G211" s="57">
        <v>4240.16</v>
      </c>
      <c r="H211" s="57"/>
      <c r="I211" s="55" t="s">
        <v>283</v>
      </c>
      <c r="J211" s="55"/>
      <c r="K211" s="27"/>
      <c r="L211" s="70" t="s">
        <v>394</v>
      </c>
      <c r="M211" s="55" t="s">
        <v>72</v>
      </c>
      <c r="N211" s="12"/>
    </row>
    <row r="212" spans="2:14" ht="14.25">
      <c r="B212" s="53">
        <v>33</v>
      </c>
      <c r="C212" s="54" t="s">
        <v>339</v>
      </c>
      <c r="D212" s="55">
        <v>1</v>
      </c>
      <c r="E212" s="56">
        <v>3500</v>
      </c>
      <c r="F212" s="56">
        <v>3500</v>
      </c>
      <c r="G212" s="57">
        <v>0</v>
      </c>
      <c r="H212" s="57"/>
      <c r="I212" s="55" t="s">
        <v>395</v>
      </c>
      <c r="J212" s="55"/>
      <c r="K212" s="27"/>
      <c r="L212" s="70" t="s">
        <v>396</v>
      </c>
      <c r="M212" s="55" t="s">
        <v>72</v>
      </c>
      <c r="N212" s="12"/>
    </row>
    <row r="213" spans="2:14" ht="14.25">
      <c r="B213" s="53">
        <v>34</v>
      </c>
      <c r="C213" s="54" t="s">
        <v>379</v>
      </c>
      <c r="D213" s="55">
        <v>1</v>
      </c>
      <c r="E213" s="56">
        <v>4860</v>
      </c>
      <c r="F213" s="56">
        <v>4860</v>
      </c>
      <c r="G213" s="57">
        <v>0</v>
      </c>
      <c r="H213" s="57"/>
      <c r="I213" s="55" t="s">
        <v>395</v>
      </c>
      <c r="J213" s="55"/>
      <c r="K213" s="27"/>
      <c r="L213" s="70" t="s">
        <v>397</v>
      </c>
      <c r="M213" s="55" t="s">
        <v>72</v>
      </c>
      <c r="N213" s="12"/>
    </row>
    <row r="214" spans="2:14" ht="14.25">
      <c r="B214" s="53">
        <v>35</v>
      </c>
      <c r="C214" s="54" t="s">
        <v>398</v>
      </c>
      <c r="D214" s="55">
        <v>1</v>
      </c>
      <c r="E214" s="56">
        <v>37500</v>
      </c>
      <c r="F214" s="56">
        <v>37500</v>
      </c>
      <c r="G214" s="57">
        <v>0</v>
      </c>
      <c r="H214" s="57"/>
      <c r="I214" s="55" t="s">
        <v>395</v>
      </c>
      <c r="J214" s="55"/>
      <c r="K214" s="27"/>
      <c r="L214" s="70" t="s">
        <v>399</v>
      </c>
      <c r="M214" s="55" t="s">
        <v>72</v>
      </c>
      <c r="N214" s="12"/>
    </row>
    <row r="215" spans="2:14" ht="14.25">
      <c r="B215" s="53">
        <v>36</v>
      </c>
      <c r="C215" s="54" t="s">
        <v>400</v>
      </c>
      <c r="D215" s="55">
        <v>1</v>
      </c>
      <c r="E215" s="56">
        <v>14260</v>
      </c>
      <c r="F215" s="56">
        <v>14260</v>
      </c>
      <c r="G215" s="57">
        <v>0</v>
      </c>
      <c r="H215" s="57"/>
      <c r="I215" s="55" t="s">
        <v>401</v>
      </c>
      <c r="J215" s="55"/>
      <c r="K215" s="27"/>
      <c r="L215" s="70" t="s">
        <v>402</v>
      </c>
      <c r="M215" s="55" t="s">
        <v>72</v>
      </c>
      <c r="N215" s="12"/>
    </row>
    <row r="216" spans="2:14" ht="14.25">
      <c r="B216" s="53">
        <v>37</v>
      </c>
      <c r="C216" s="54" t="s">
        <v>403</v>
      </c>
      <c r="D216" s="55">
        <v>1</v>
      </c>
      <c r="E216" s="56">
        <v>17997</v>
      </c>
      <c r="F216" s="56">
        <v>17997</v>
      </c>
      <c r="G216" s="57">
        <v>0</v>
      </c>
      <c r="H216" s="57"/>
      <c r="I216" s="55" t="s">
        <v>214</v>
      </c>
      <c r="J216" s="55"/>
      <c r="K216" s="27"/>
      <c r="L216" s="70" t="s">
        <v>404</v>
      </c>
      <c r="M216" s="55" t="s">
        <v>72</v>
      </c>
      <c r="N216" s="12"/>
    </row>
    <row r="217" spans="2:14" ht="14.25">
      <c r="B217" s="53">
        <v>38</v>
      </c>
      <c r="C217" s="54" t="s">
        <v>405</v>
      </c>
      <c r="D217" s="55">
        <v>1</v>
      </c>
      <c r="E217" s="56">
        <v>38055</v>
      </c>
      <c r="F217" s="56">
        <v>38055</v>
      </c>
      <c r="G217" s="57">
        <v>0</v>
      </c>
      <c r="H217" s="57"/>
      <c r="I217" s="55" t="s">
        <v>213</v>
      </c>
      <c r="J217" s="55"/>
      <c r="K217" s="27"/>
      <c r="L217" s="70" t="s">
        <v>299</v>
      </c>
      <c r="M217" s="55" t="s">
        <v>72</v>
      </c>
      <c r="N217" s="12"/>
    </row>
    <row r="218" spans="2:14" ht="12.75" hidden="1">
      <c r="B218" s="53">
        <f aca="true" t="shared" si="4" ref="B218:B223">B217+1</f>
        <v>39</v>
      </c>
      <c r="C218" s="54"/>
      <c r="D218" s="55"/>
      <c r="E218" s="56"/>
      <c r="F218" s="56"/>
      <c r="G218" s="57">
        <v>0</v>
      </c>
      <c r="H218" s="57"/>
      <c r="I218" s="55"/>
      <c r="J218" s="55"/>
      <c r="K218" s="27"/>
      <c r="L218" s="70"/>
      <c r="M218" s="55" t="s">
        <v>72</v>
      </c>
      <c r="N218" s="12"/>
    </row>
    <row r="219" spans="2:14" ht="12.75" hidden="1">
      <c r="B219" s="53">
        <f t="shared" si="4"/>
        <v>40</v>
      </c>
      <c r="C219" s="54"/>
      <c r="D219" s="55"/>
      <c r="E219" s="56"/>
      <c r="F219" s="56"/>
      <c r="G219" s="57">
        <v>0</v>
      </c>
      <c r="H219" s="57"/>
      <c r="I219" s="55"/>
      <c r="J219" s="55"/>
      <c r="K219" s="27"/>
      <c r="L219" s="70"/>
      <c r="M219" s="55" t="s">
        <v>72</v>
      </c>
      <c r="N219" s="12"/>
    </row>
    <row r="220" spans="2:14" ht="12.75" hidden="1">
      <c r="B220" s="53">
        <f t="shared" si="4"/>
        <v>41</v>
      </c>
      <c r="C220" s="54"/>
      <c r="D220" s="55"/>
      <c r="E220" s="56"/>
      <c r="F220" s="56"/>
      <c r="G220" s="57">
        <v>0</v>
      </c>
      <c r="H220" s="57"/>
      <c r="I220" s="55"/>
      <c r="J220" s="55"/>
      <c r="K220" s="27"/>
      <c r="L220" s="70"/>
      <c r="M220" s="55" t="s">
        <v>72</v>
      </c>
      <c r="N220" s="12"/>
    </row>
    <row r="221" spans="2:14" ht="12.75" hidden="1">
      <c r="B221" s="53">
        <f t="shared" si="4"/>
        <v>42</v>
      </c>
      <c r="C221" s="54"/>
      <c r="D221" s="55"/>
      <c r="E221" s="56"/>
      <c r="F221" s="56"/>
      <c r="G221" s="57">
        <v>0</v>
      </c>
      <c r="H221" s="57"/>
      <c r="I221" s="55"/>
      <c r="J221" s="55"/>
      <c r="K221" s="27"/>
      <c r="L221" s="70"/>
      <c r="M221" s="55" t="s">
        <v>72</v>
      </c>
      <c r="N221" s="12"/>
    </row>
    <row r="222" spans="2:14" ht="12.75" hidden="1">
      <c r="B222" s="53">
        <f t="shared" si="4"/>
        <v>43</v>
      </c>
      <c r="C222" s="54"/>
      <c r="D222" s="55"/>
      <c r="E222" s="56"/>
      <c r="F222" s="56"/>
      <c r="G222" s="57">
        <v>0</v>
      </c>
      <c r="H222" s="57"/>
      <c r="I222" s="55"/>
      <c r="J222" s="55"/>
      <c r="K222" s="27"/>
      <c r="L222" s="70"/>
      <c r="M222" s="55" t="s">
        <v>72</v>
      </c>
      <c r="N222" s="12"/>
    </row>
    <row r="223" spans="2:14" ht="12.75" hidden="1">
      <c r="B223" s="53">
        <f t="shared" si="4"/>
        <v>44</v>
      </c>
      <c r="C223" s="54"/>
      <c r="D223" s="55"/>
      <c r="E223" s="56"/>
      <c r="F223" s="56"/>
      <c r="G223" s="57">
        <v>0</v>
      </c>
      <c r="H223" s="57"/>
      <c r="I223" s="55"/>
      <c r="J223" s="55"/>
      <c r="K223" s="27"/>
      <c r="L223" s="70"/>
      <c r="M223" s="55" t="s">
        <v>72</v>
      </c>
      <c r="N223" s="12"/>
    </row>
    <row r="224" spans="2:14" ht="12.75" hidden="1">
      <c r="B224" s="53"/>
      <c r="C224" s="54"/>
      <c r="D224" s="55"/>
      <c r="E224" s="56"/>
      <c r="F224" s="56"/>
      <c r="G224" s="57">
        <v>0</v>
      </c>
      <c r="H224" s="57"/>
      <c r="I224" s="55"/>
      <c r="J224" s="55"/>
      <c r="K224" s="27"/>
      <c r="L224" s="70"/>
      <c r="M224" s="55"/>
      <c r="N224" s="12"/>
    </row>
    <row r="225" spans="2:14" ht="12.75">
      <c r="B225" s="53"/>
      <c r="C225" s="54"/>
      <c r="D225" s="55"/>
      <c r="E225" s="56"/>
      <c r="F225" s="56"/>
      <c r="G225" s="57"/>
      <c r="H225" s="57"/>
      <c r="I225" s="80"/>
      <c r="J225" s="81"/>
      <c r="K225" s="27"/>
      <c r="L225" s="70"/>
      <c r="M225" s="55"/>
      <c r="N225" s="12"/>
    </row>
    <row r="226" spans="2:14" ht="12.75">
      <c r="B226" s="53"/>
      <c r="C226" s="36" t="s">
        <v>406</v>
      </c>
      <c r="D226" s="55"/>
      <c r="E226" s="56">
        <f>SUM(E180:E217)</f>
        <v>736209.03</v>
      </c>
      <c r="F226" s="56">
        <f>SUM(F180:F217)</f>
        <v>731968.87</v>
      </c>
      <c r="G226" s="57">
        <f>SUM(G180:H212)</f>
        <v>4240.16</v>
      </c>
      <c r="H226" s="57"/>
      <c r="I226" s="55"/>
      <c r="J226" s="55"/>
      <c r="K226" s="27"/>
      <c r="L226" s="70"/>
      <c r="M226" s="55"/>
      <c r="N226" s="12"/>
    </row>
    <row r="227" spans="2:18" ht="12.75">
      <c r="B227" s="12"/>
      <c r="C227" s="12"/>
      <c r="D227" s="12"/>
      <c r="E227" s="12"/>
      <c r="F227" s="12"/>
      <c r="G227" s="31"/>
      <c r="H227" s="31"/>
      <c r="I227" s="31"/>
      <c r="J227" s="31"/>
      <c r="K227" s="12"/>
      <c r="L227" s="12"/>
      <c r="M227" s="12"/>
      <c r="N227" s="12"/>
      <c r="P227" s="107"/>
      <c r="Q227" s="107"/>
      <c r="R227" s="107"/>
    </row>
    <row r="228" spans="2:18" ht="14.25">
      <c r="B228" s="12"/>
      <c r="C228" s="12"/>
      <c r="D228" s="12"/>
      <c r="E228" s="12"/>
      <c r="F228" s="108" t="s">
        <v>407</v>
      </c>
      <c r="G228" s="108"/>
      <c r="H228" s="108"/>
      <c r="I228" s="108"/>
      <c r="J228" s="108"/>
      <c r="K228" s="12"/>
      <c r="L228" s="12"/>
      <c r="M228" s="12"/>
      <c r="N228" s="12"/>
      <c r="P228" s="107"/>
      <c r="Q228" s="107"/>
      <c r="R228" s="107"/>
    </row>
    <row r="229" spans="2:18" ht="24.75">
      <c r="B229" s="18">
        <v>1</v>
      </c>
      <c r="C229" s="109" t="s">
        <v>408</v>
      </c>
      <c r="D229" s="100">
        <v>1</v>
      </c>
      <c r="E229" s="110">
        <v>1231</v>
      </c>
      <c r="F229" s="110">
        <v>1231</v>
      </c>
      <c r="G229" s="57">
        <v>0</v>
      </c>
      <c r="H229" s="57"/>
      <c r="I229" s="111" t="s">
        <v>94</v>
      </c>
      <c r="J229" s="111"/>
      <c r="K229" s="112"/>
      <c r="L229" s="113" t="s">
        <v>409</v>
      </c>
      <c r="M229" s="55" t="s">
        <v>72</v>
      </c>
      <c r="N229" s="12"/>
      <c r="P229" s="107"/>
      <c r="Q229" s="107"/>
      <c r="R229" s="107"/>
    </row>
    <row r="230" spans="2:18" ht="24.75">
      <c r="B230" s="18">
        <v>2</v>
      </c>
      <c r="C230" s="109" t="s">
        <v>410</v>
      </c>
      <c r="D230" s="100">
        <v>1</v>
      </c>
      <c r="E230" s="110">
        <v>1767</v>
      </c>
      <c r="F230" s="110">
        <v>1767</v>
      </c>
      <c r="G230" s="57">
        <v>0</v>
      </c>
      <c r="H230" s="57"/>
      <c r="I230" s="111" t="s">
        <v>94</v>
      </c>
      <c r="J230" s="111"/>
      <c r="K230" s="112"/>
      <c r="L230" s="113" t="s">
        <v>411</v>
      </c>
      <c r="M230" s="55" t="s">
        <v>72</v>
      </c>
      <c r="N230" s="12"/>
      <c r="P230" s="107"/>
      <c r="Q230" s="107"/>
      <c r="R230" s="107"/>
    </row>
    <row r="231" spans="2:18" ht="24.75">
      <c r="B231" s="18">
        <v>3</v>
      </c>
      <c r="C231" s="109" t="s">
        <v>412</v>
      </c>
      <c r="D231" s="100">
        <v>3</v>
      </c>
      <c r="E231" s="110">
        <v>4089.99</v>
      </c>
      <c r="F231" s="110">
        <v>4089.99</v>
      </c>
      <c r="G231" s="57">
        <v>0</v>
      </c>
      <c r="H231" s="57"/>
      <c r="I231" s="111" t="s">
        <v>94</v>
      </c>
      <c r="J231" s="111"/>
      <c r="K231" s="112"/>
      <c r="L231" s="114" t="s">
        <v>413</v>
      </c>
      <c r="M231" s="55" t="s">
        <v>72</v>
      </c>
      <c r="N231" s="12"/>
      <c r="P231" s="107"/>
      <c r="Q231" s="107"/>
      <c r="R231" s="107"/>
    </row>
    <row r="232" spans="2:18" ht="24.75">
      <c r="B232" s="18">
        <v>4</v>
      </c>
      <c r="C232" s="109" t="s">
        <v>414</v>
      </c>
      <c r="D232" s="100">
        <v>3</v>
      </c>
      <c r="E232" s="110">
        <v>4560.99</v>
      </c>
      <c r="F232" s="110">
        <v>4560.99</v>
      </c>
      <c r="G232" s="57">
        <v>0</v>
      </c>
      <c r="H232" s="57"/>
      <c r="I232" s="111" t="s">
        <v>94</v>
      </c>
      <c r="J232" s="111"/>
      <c r="K232" s="112"/>
      <c r="L232" s="114" t="s">
        <v>415</v>
      </c>
      <c r="M232" s="55" t="s">
        <v>72</v>
      </c>
      <c r="N232" s="12"/>
      <c r="P232" s="107"/>
      <c r="Q232" s="107"/>
      <c r="R232" s="107"/>
    </row>
    <row r="233" spans="2:18" ht="24.75">
      <c r="B233" s="18">
        <v>5</v>
      </c>
      <c r="C233" s="109" t="s">
        <v>416</v>
      </c>
      <c r="D233" s="100">
        <v>3</v>
      </c>
      <c r="E233" s="110">
        <v>4265.01</v>
      </c>
      <c r="F233" s="110">
        <v>4265.01</v>
      </c>
      <c r="G233" s="57">
        <v>0</v>
      </c>
      <c r="H233" s="57"/>
      <c r="I233" s="111" t="s">
        <v>94</v>
      </c>
      <c r="J233" s="111"/>
      <c r="K233" s="112"/>
      <c r="L233" s="114" t="s">
        <v>417</v>
      </c>
      <c r="M233" s="55" t="s">
        <v>72</v>
      </c>
      <c r="N233" s="12"/>
      <c r="P233" s="107"/>
      <c r="Q233" s="107"/>
      <c r="R233" s="107"/>
    </row>
    <row r="234" spans="2:18" ht="24.75">
      <c r="B234" s="18">
        <v>6</v>
      </c>
      <c r="C234" s="109" t="s">
        <v>418</v>
      </c>
      <c r="D234" s="100">
        <v>3</v>
      </c>
      <c r="E234" s="110">
        <v>4737</v>
      </c>
      <c r="F234" s="110">
        <v>4737</v>
      </c>
      <c r="G234" s="57">
        <v>0</v>
      </c>
      <c r="H234" s="57"/>
      <c r="I234" s="111" t="s">
        <v>94</v>
      </c>
      <c r="J234" s="111"/>
      <c r="K234" s="112"/>
      <c r="L234" s="114" t="s">
        <v>419</v>
      </c>
      <c r="M234" s="55" t="s">
        <v>72</v>
      </c>
      <c r="N234" s="12"/>
      <c r="P234" s="107"/>
      <c r="Q234" s="107"/>
      <c r="R234" s="107"/>
    </row>
    <row r="235" spans="2:18" ht="14.25">
      <c r="B235" s="12"/>
      <c r="C235" s="12"/>
      <c r="D235" s="12"/>
      <c r="E235" s="12"/>
      <c r="F235" s="12"/>
      <c r="G235" s="115"/>
      <c r="H235" s="115"/>
      <c r="I235" s="115"/>
      <c r="J235" s="115"/>
      <c r="K235" s="12"/>
      <c r="L235" s="12"/>
      <c r="M235" s="12"/>
      <c r="N235" s="12"/>
      <c r="P235" s="107"/>
      <c r="Q235" s="107"/>
      <c r="R235" s="107"/>
    </row>
    <row r="236" spans="2:18" ht="14.25">
      <c r="B236" s="12"/>
      <c r="C236" s="36" t="s">
        <v>420</v>
      </c>
      <c r="D236" s="12"/>
      <c r="E236" s="56">
        <f>SUM(E229:E234)</f>
        <v>20650.989999999998</v>
      </c>
      <c r="F236" s="56">
        <f>SUM(F229:F234)</f>
        <v>20650.989999999998</v>
      </c>
      <c r="G236" s="116">
        <f>SUM(G229:G234)</f>
        <v>0</v>
      </c>
      <c r="H236" s="116"/>
      <c r="I236" s="115"/>
      <c r="J236" s="115"/>
      <c r="K236" s="12"/>
      <c r="L236" s="12"/>
      <c r="M236" s="12"/>
      <c r="N236" s="12"/>
      <c r="P236" s="107"/>
      <c r="Q236" s="107"/>
      <c r="R236" s="107"/>
    </row>
    <row r="237" spans="2:18" ht="14.25">
      <c r="B237" s="12"/>
      <c r="C237" s="36" t="s">
        <v>421</v>
      </c>
      <c r="D237" s="12"/>
      <c r="E237" s="117">
        <f>E170+E177+E226+E236</f>
        <v>3181637.7</v>
      </c>
      <c r="F237" s="117">
        <f>F170+F177+F226+F236</f>
        <v>2881623.88</v>
      </c>
      <c r="G237" s="118">
        <f>G170+G177+G226+G236</f>
        <v>277895.08</v>
      </c>
      <c r="H237" s="118"/>
      <c r="I237" s="115"/>
      <c r="J237" s="115"/>
      <c r="K237" s="12"/>
      <c r="L237" s="12"/>
      <c r="M237" s="12"/>
      <c r="N237" s="12"/>
      <c r="P237" s="107"/>
      <c r="Q237" s="107"/>
      <c r="R237" s="107"/>
    </row>
    <row r="238" spans="2:18" ht="14.25">
      <c r="B238" s="12"/>
      <c r="C238" s="12"/>
      <c r="D238" s="12"/>
      <c r="E238" s="12"/>
      <c r="F238" s="12"/>
      <c r="G238" s="115"/>
      <c r="H238" s="115"/>
      <c r="I238" s="115"/>
      <c r="J238" s="115"/>
      <c r="K238" s="12"/>
      <c r="L238" s="12"/>
      <c r="M238" s="12"/>
      <c r="N238" s="12"/>
      <c r="P238" s="107"/>
      <c r="Q238" s="107"/>
      <c r="R238" s="107"/>
    </row>
    <row r="239" spans="2:18" ht="12.75">
      <c r="B239" s="12"/>
      <c r="C239" s="12"/>
      <c r="D239" s="12"/>
      <c r="E239" s="13" t="s">
        <v>422</v>
      </c>
      <c r="F239" s="13"/>
      <c r="G239" s="13"/>
      <c r="H239" s="13"/>
      <c r="I239" s="13"/>
      <c r="J239" s="13"/>
      <c r="K239" s="12"/>
      <c r="L239" s="12"/>
      <c r="M239" s="12"/>
      <c r="N239" s="12"/>
      <c r="P239" s="107"/>
      <c r="Q239" s="107"/>
      <c r="R239" s="107"/>
    </row>
    <row r="240" spans="2:14" ht="12.75">
      <c r="B240" s="12"/>
      <c r="C240" s="12"/>
      <c r="D240" s="12"/>
      <c r="E240" s="12"/>
      <c r="F240" s="12"/>
      <c r="G240" s="31"/>
      <c r="H240" s="31"/>
      <c r="I240" s="31"/>
      <c r="J240" s="31"/>
      <c r="K240" s="12"/>
      <c r="L240" s="12"/>
      <c r="M240" s="12"/>
      <c r="N240" s="12"/>
    </row>
    <row r="241" spans="2:14" ht="12.75">
      <c r="B241" s="12"/>
      <c r="C241" s="36" t="s">
        <v>423</v>
      </c>
      <c r="D241" s="12"/>
      <c r="E241" s="41">
        <v>0</v>
      </c>
      <c r="F241" s="41">
        <v>0</v>
      </c>
      <c r="G241" s="41">
        <v>0</v>
      </c>
      <c r="H241" s="41"/>
      <c r="I241" s="31"/>
      <c r="J241" s="31"/>
      <c r="K241" s="12"/>
      <c r="L241" s="12"/>
      <c r="M241" s="12"/>
      <c r="N241" s="12"/>
    </row>
    <row r="242" spans="2:14" ht="12.75">
      <c r="B242" s="12"/>
      <c r="C242" s="12"/>
      <c r="D242" s="12"/>
      <c r="E242" s="12"/>
      <c r="F242" s="12"/>
      <c r="G242" s="31"/>
      <c r="H242" s="31"/>
      <c r="I242" s="31"/>
      <c r="J242" s="31"/>
      <c r="K242" s="12"/>
      <c r="L242" s="12"/>
      <c r="M242" s="12"/>
      <c r="N242" s="12"/>
    </row>
    <row r="243" spans="2:14" ht="12.75">
      <c r="B243" s="12"/>
      <c r="C243" s="12"/>
      <c r="D243" s="12"/>
      <c r="E243" s="13" t="s">
        <v>424</v>
      </c>
      <c r="F243" s="13"/>
      <c r="G243" s="13"/>
      <c r="H243" s="13"/>
      <c r="I243" s="13"/>
      <c r="J243" s="13"/>
      <c r="K243" s="12"/>
      <c r="L243" s="12"/>
      <c r="M243" s="12"/>
      <c r="N243" s="12"/>
    </row>
    <row r="244" spans="2:14" ht="12.75">
      <c r="B244" s="12"/>
      <c r="C244" s="12"/>
      <c r="D244" s="12"/>
      <c r="E244" s="12"/>
      <c r="F244" s="12"/>
      <c r="G244" s="31"/>
      <c r="H244" s="31"/>
      <c r="I244" s="31"/>
      <c r="J244" s="31"/>
      <c r="K244" s="12"/>
      <c r="L244" s="12"/>
      <c r="M244" s="12"/>
      <c r="N244" s="12"/>
    </row>
    <row r="245" spans="2:14" ht="12.75">
      <c r="B245" s="12"/>
      <c r="C245" s="36" t="s">
        <v>425</v>
      </c>
      <c r="D245" s="12"/>
      <c r="E245" s="41">
        <v>0</v>
      </c>
      <c r="F245" s="41">
        <v>0</v>
      </c>
      <c r="G245" s="41">
        <v>0</v>
      </c>
      <c r="H245" s="41"/>
      <c r="I245" s="31"/>
      <c r="J245" s="31"/>
      <c r="K245" s="12"/>
      <c r="L245" s="12"/>
      <c r="M245" s="12"/>
      <c r="N245" s="12"/>
    </row>
    <row r="246" spans="2:14" ht="12.75">
      <c r="B246" s="12"/>
      <c r="C246" s="36"/>
      <c r="D246" s="12"/>
      <c r="E246" s="41"/>
      <c r="F246" s="41"/>
      <c r="G246" s="41"/>
      <c r="H246" s="41"/>
      <c r="I246" s="119"/>
      <c r="J246" s="120"/>
      <c r="K246" s="12"/>
      <c r="L246" s="12"/>
      <c r="M246" s="12"/>
      <c r="N246" s="12"/>
    </row>
    <row r="247" spans="2:14" ht="14.25">
      <c r="B247" s="12"/>
      <c r="C247" s="121" t="s">
        <v>426</v>
      </c>
      <c r="D247" s="12"/>
      <c r="E247" s="122">
        <f>E237+E241+E245</f>
        <v>3181637.7</v>
      </c>
      <c r="F247" s="122">
        <f>F237+F241+F245</f>
        <v>2881623.88</v>
      </c>
      <c r="G247" s="123">
        <f>G237+G241+G245</f>
        <v>277895.08</v>
      </c>
      <c r="H247" s="123"/>
      <c r="I247" s="31"/>
      <c r="J247" s="31"/>
      <c r="K247" s="12"/>
      <c r="L247" s="12"/>
      <c r="M247" s="12"/>
      <c r="N247" s="12"/>
    </row>
    <row r="250" spans="7:8" ht="12.75">
      <c r="G250" s="124" t="s">
        <v>427</v>
      </c>
      <c r="H250" s="124"/>
    </row>
    <row r="251" spans="7:8" ht="12.75">
      <c r="G251" s="5" t="s">
        <v>428</v>
      </c>
      <c r="H251" s="5"/>
    </row>
    <row r="252" ht="12.75">
      <c r="H252" s="6"/>
    </row>
    <row r="253" spans="2:14" ht="194.25" customHeight="1">
      <c r="B253" s="8" t="s">
        <v>9</v>
      </c>
      <c r="C253" s="9" t="s">
        <v>429</v>
      </c>
      <c r="D253" s="9" t="s">
        <v>430</v>
      </c>
      <c r="E253" s="9" t="s">
        <v>431</v>
      </c>
      <c r="F253" s="9" t="s">
        <v>432</v>
      </c>
      <c r="G253" s="9" t="s">
        <v>433</v>
      </c>
      <c r="H253" s="9" t="s">
        <v>434</v>
      </c>
      <c r="I253" s="9" t="s">
        <v>435</v>
      </c>
      <c r="J253" s="9" t="s">
        <v>126</v>
      </c>
      <c r="K253" s="9" t="s">
        <v>127</v>
      </c>
      <c r="L253" s="9" t="s">
        <v>436</v>
      </c>
      <c r="M253" s="9" t="s">
        <v>437</v>
      </c>
      <c r="N253" s="10" t="s">
        <v>438</v>
      </c>
    </row>
    <row r="254" spans="2:14" ht="12.75">
      <c r="B254" s="11">
        <v>1</v>
      </c>
      <c r="C254" s="11">
        <v>2</v>
      </c>
      <c r="D254" s="11">
        <v>3</v>
      </c>
      <c r="E254" s="11">
        <v>4</v>
      </c>
      <c r="F254" s="11">
        <v>5</v>
      </c>
      <c r="G254" s="11">
        <v>6</v>
      </c>
      <c r="H254" s="11">
        <v>7</v>
      </c>
      <c r="I254" s="11">
        <v>8</v>
      </c>
      <c r="J254" s="11">
        <v>9</v>
      </c>
      <c r="K254" s="11">
        <v>10</v>
      </c>
      <c r="L254" s="11">
        <v>11</v>
      </c>
      <c r="M254" s="11">
        <v>12</v>
      </c>
      <c r="N254" s="11">
        <v>13</v>
      </c>
    </row>
    <row r="255" spans="2:14" ht="12.75">
      <c r="B255" s="12"/>
      <c r="C255" s="12"/>
      <c r="D255" s="12"/>
      <c r="E255" s="12"/>
      <c r="F255" s="12"/>
      <c r="G255" s="13" t="s">
        <v>131</v>
      </c>
      <c r="H255" s="12"/>
      <c r="I255" s="12"/>
      <c r="J255" s="12"/>
      <c r="K255" s="12"/>
      <c r="L255" s="12"/>
      <c r="M255" s="12"/>
      <c r="N255" s="12"/>
    </row>
    <row r="256" spans="2:14" ht="25.5">
      <c r="B256" s="92">
        <v>1</v>
      </c>
      <c r="C256" s="125" t="s">
        <v>439</v>
      </c>
      <c r="D256" s="28" t="s">
        <v>440</v>
      </c>
      <c r="E256" s="126">
        <v>1163443077621</v>
      </c>
      <c r="F256" s="115">
        <v>1</v>
      </c>
      <c r="G256" s="17"/>
      <c r="H256" s="12"/>
      <c r="I256" s="115">
        <v>1</v>
      </c>
      <c r="J256" s="12"/>
      <c r="K256" s="12"/>
      <c r="L256" s="12"/>
      <c r="M256" s="127" t="s">
        <v>49</v>
      </c>
      <c r="N256" s="12"/>
    </row>
    <row r="257" spans="2:14" ht="12.75">
      <c r="B257" s="12"/>
      <c r="C257" s="36" t="s">
        <v>421</v>
      </c>
      <c r="D257" s="12"/>
      <c r="E257" s="12"/>
      <c r="F257" s="12"/>
      <c r="G257" s="41"/>
      <c r="H257" s="41"/>
      <c r="I257" s="128">
        <f>I256</f>
        <v>1</v>
      </c>
      <c r="J257" s="12"/>
      <c r="K257" s="12"/>
      <c r="L257" s="12"/>
      <c r="M257" s="12"/>
      <c r="N257" s="12"/>
    </row>
    <row r="258" spans="2:14" ht="12.75">
      <c r="B258" s="12"/>
      <c r="C258" s="129"/>
      <c r="D258" s="12"/>
      <c r="E258" s="12"/>
      <c r="F258" s="12"/>
      <c r="G258" s="17"/>
      <c r="H258" s="12"/>
      <c r="I258" s="130"/>
      <c r="J258" s="12"/>
      <c r="K258" s="12"/>
      <c r="L258" s="12"/>
      <c r="M258" s="12"/>
      <c r="N258" s="12"/>
    </row>
    <row r="259" spans="2:14" ht="12.75" hidden="1">
      <c r="B259" s="12"/>
      <c r="C259" s="12"/>
      <c r="D259" s="12"/>
      <c r="E259" s="12"/>
      <c r="F259" s="12"/>
      <c r="G259" s="13" t="s">
        <v>422</v>
      </c>
      <c r="H259" s="12"/>
      <c r="I259" s="130"/>
      <c r="J259" s="12"/>
      <c r="K259" s="12"/>
      <c r="L259" s="12"/>
      <c r="M259" s="12"/>
      <c r="N259" s="12"/>
    </row>
    <row r="260" spans="2:14" ht="12.75" hidden="1">
      <c r="B260" s="12"/>
      <c r="C260" s="12"/>
      <c r="D260" s="12"/>
      <c r="E260" s="12"/>
      <c r="F260" s="12"/>
      <c r="G260" s="12"/>
      <c r="H260" s="12"/>
      <c r="I260" s="130"/>
      <c r="J260" s="12"/>
      <c r="K260" s="12"/>
      <c r="L260" s="12"/>
      <c r="M260" s="12"/>
      <c r="N260" s="12"/>
    </row>
    <row r="261" spans="2:14" ht="12.75" hidden="1">
      <c r="B261" s="12"/>
      <c r="C261" s="36" t="s">
        <v>423</v>
      </c>
      <c r="D261" s="12"/>
      <c r="E261" s="12"/>
      <c r="F261" s="12"/>
      <c r="G261" s="41"/>
      <c r="H261" s="41"/>
      <c r="I261" s="128">
        <v>0</v>
      </c>
      <c r="J261" s="12"/>
      <c r="K261" s="12"/>
      <c r="L261" s="12"/>
      <c r="M261" s="12"/>
      <c r="N261" s="12"/>
    </row>
    <row r="262" spans="2:14" ht="12.75" hidden="1">
      <c r="B262" s="12"/>
      <c r="C262" s="12"/>
      <c r="D262" s="12"/>
      <c r="E262" s="12"/>
      <c r="F262" s="12"/>
      <c r="G262" s="12"/>
      <c r="H262" s="12"/>
      <c r="I262" s="130"/>
      <c r="J262" s="12"/>
      <c r="K262" s="12"/>
      <c r="L262" s="12"/>
      <c r="M262" s="12"/>
      <c r="N262" s="12"/>
    </row>
    <row r="263" spans="2:14" ht="12.75" hidden="1">
      <c r="B263" s="12"/>
      <c r="C263" s="12"/>
      <c r="D263" s="12"/>
      <c r="E263" s="12"/>
      <c r="F263" s="12"/>
      <c r="G263" s="13" t="s">
        <v>424</v>
      </c>
      <c r="H263" s="12"/>
      <c r="I263" s="130"/>
      <c r="J263" s="12"/>
      <c r="K263" s="12"/>
      <c r="L263" s="12"/>
      <c r="M263" s="12"/>
      <c r="N263" s="12"/>
    </row>
    <row r="264" spans="2:14" ht="12.75" hidden="1">
      <c r="B264" s="12"/>
      <c r="C264" s="12"/>
      <c r="D264" s="12"/>
      <c r="E264" s="12"/>
      <c r="F264" s="12"/>
      <c r="G264" s="12"/>
      <c r="H264" s="12"/>
      <c r="I264" s="130"/>
      <c r="J264" s="12"/>
      <c r="K264" s="12"/>
      <c r="L264" s="12"/>
      <c r="M264" s="12"/>
      <c r="N264" s="12"/>
    </row>
    <row r="265" spans="2:14" ht="12.75" hidden="1">
      <c r="B265" s="12"/>
      <c r="C265" s="36" t="s">
        <v>423</v>
      </c>
      <c r="D265" s="12"/>
      <c r="E265" s="12"/>
      <c r="F265" s="12"/>
      <c r="G265" s="41"/>
      <c r="H265" s="41"/>
      <c r="I265" s="128">
        <v>0</v>
      </c>
      <c r="J265" s="12"/>
      <c r="K265" s="12"/>
      <c r="L265" s="12"/>
      <c r="M265" s="12"/>
      <c r="N265" s="12"/>
    </row>
    <row r="266" spans="2:14" ht="12.75" hidden="1">
      <c r="B266" s="12"/>
      <c r="C266" s="12"/>
      <c r="D266" s="12"/>
      <c r="E266" s="12"/>
      <c r="F266" s="12"/>
      <c r="G266" s="12"/>
      <c r="H266" s="12"/>
      <c r="I266" s="128"/>
      <c r="J266" s="12"/>
      <c r="K266" s="12"/>
      <c r="L266" s="12"/>
      <c r="M266" s="12"/>
      <c r="N266" s="12"/>
    </row>
    <row r="267" spans="2:14" ht="12.75">
      <c r="B267" s="12"/>
      <c r="C267" s="45" t="s">
        <v>441</v>
      </c>
      <c r="D267" s="12"/>
      <c r="E267" s="12"/>
      <c r="F267" s="12"/>
      <c r="G267" s="41"/>
      <c r="H267" s="41"/>
      <c r="I267" s="128">
        <f>I257+I261+I265</f>
        <v>1</v>
      </c>
      <c r="J267" s="12"/>
      <c r="K267" s="12"/>
      <c r="L267" s="12"/>
      <c r="M267" s="12"/>
      <c r="N267" s="12"/>
    </row>
    <row r="270" spans="7:8" ht="12.75">
      <c r="G270" s="7" t="s">
        <v>442</v>
      </c>
      <c r="H270" s="5"/>
    </row>
    <row r="271" spans="7:8" ht="12.75">
      <c r="G271" s="5" t="s">
        <v>443</v>
      </c>
      <c r="H271" s="5"/>
    </row>
    <row r="272" ht="12.75">
      <c r="H272" s="6"/>
    </row>
    <row r="273" spans="2:14" ht="194.25" customHeight="1">
      <c r="B273" s="8" t="s">
        <v>9</v>
      </c>
      <c r="C273" s="9" t="s">
        <v>444</v>
      </c>
      <c r="D273" s="9" t="s">
        <v>445</v>
      </c>
      <c r="E273" s="9" t="s">
        <v>446</v>
      </c>
      <c r="F273" s="9" t="s">
        <v>447</v>
      </c>
      <c r="G273" s="9" t="s">
        <v>448</v>
      </c>
      <c r="H273" s="9" t="s">
        <v>449</v>
      </c>
      <c r="I273" s="9"/>
      <c r="J273" s="9" t="s">
        <v>450</v>
      </c>
      <c r="K273" s="9" t="s">
        <v>451</v>
      </c>
      <c r="L273" s="9" t="s">
        <v>452</v>
      </c>
      <c r="M273" s="9" t="s">
        <v>453</v>
      </c>
      <c r="N273" s="10" t="s">
        <v>130</v>
      </c>
    </row>
    <row r="274" spans="2:14" ht="12.75">
      <c r="B274" s="11">
        <v>1</v>
      </c>
      <c r="C274" s="11">
        <f>B274+1</f>
        <v>2</v>
      </c>
      <c r="D274" s="11">
        <f>C274+1</f>
        <v>3</v>
      </c>
      <c r="E274" s="11">
        <f>D274+1</f>
        <v>4</v>
      </c>
      <c r="F274" s="11">
        <f>E274+1</f>
        <v>5</v>
      </c>
      <c r="G274" s="11">
        <f>F274+1</f>
        <v>6</v>
      </c>
      <c r="H274" s="46">
        <f>G274+1</f>
        <v>7</v>
      </c>
      <c r="I274" s="46"/>
      <c r="J274" s="11">
        <f>H274+1</f>
        <v>8</v>
      </c>
      <c r="K274" s="11">
        <f>J274+1</f>
        <v>9</v>
      </c>
      <c r="L274" s="11">
        <f>K274+1</f>
        <v>10</v>
      </c>
      <c r="M274" s="11">
        <f>L274+1</f>
        <v>11</v>
      </c>
      <c r="N274" s="11">
        <f>M274+1</f>
        <v>12</v>
      </c>
    </row>
    <row r="275" spans="2:14" ht="12.75">
      <c r="B275" s="12"/>
      <c r="C275" s="12"/>
      <c r="D275" s="12"/>
      <c r="E275" s="12"/>
      <c r="F275" s="12"/>
      <c r="G275" s="13" t="s">
        <v>454</v>
      </c>
      <c r="H275" s="12"/>
      <c r="I275" s="12"/>
      <c r="J275" s="12"/>
      <c r="K275" s="12"/>
      <c r="L275" s="12"/>
      <c r="M275" s="12"/>
      <c r="N275" s="12"/>
    </row>
    <row r="276" spans="2:14" ht="12.75">
      <c r="B276" s="12"/>
      <c r="C276" s="12"/>
      <c r="D276" s="12"/>
      <c r="E276" s="12"/>
      <c r="F276" s="12"/>
      <c r="G276" s="12"/>
      <c r="H276" s="31"/>
      <c r="I276" s="31"/>
      <c r="J276" s="12"/>
      <c r="K276" s="12"/>
      <c r="L276" s="12"/>
      <c r="M276" s="12"/>
      <c r="N276" s="12"/>
    </row>
    <row r="277" spans="2:14" ht="12.75">
      <c r="B277" s="12"/>
      <c r="C277" s="36" t="s">
        <v>421</v>
      </c>
      <c r="D277" s="12"/>
      <c r="E277" s="12"/>
      <c r="F277" s="12"/>
      <c r="G277" s="41"/>
      <c r="H277" s="41">
        <v>0</v>
      </c>
      <c r="I277" s="41"/>
      <c r="J277" s="12"/>
      <c r="K277" s="12"/>
      <c r="L277" s="12"/>
      <c r="M277" s="12"/>
      <c r="N277" s="12"/>
    </row>
    <row r="278" spans="2:14" ht="409.5" hidden="1">
      <c r="B278" s="12"/>
      <c r="C278" s="12"/>
      <c r="D278" s="12"/>
      <c r="E278" s="12"/>
      <c r="F278" s="12"/>
      <c r="G278" s="12"/>
      <c r="H278" s="31"/>
      <c r="I278" s="31"/>
      <c r="J278" s="12"/>
      <c r="K278" s="12"/>
      <c r="L278" s="12"/>
      <c r="M278" s="12"/>
      <c r="N278" s="12"/>
    </row>
    <row r="279" spans="2:14" ht="409.5" hidden="1">
      <c r="B279" s="12"/>
      <c r="C279" s="12"/>
      <c r="D279" s="12"/>
      <c r="E279" s="12"/>
      <c r="F279" s="12"/>
      <c r="G279" s="12"/>
      <c r="H279" s="31"/>
      <c r="I279" s="31"/>
      <c r="J279" s="12"/>
      <c r="K279" s="12"/>
      <c r="L279" s="12"/>
      <c r="M279" s="12"/>
      <c r="N279" s="12"/>
    </row>
    <row r="280" spans="2:14" ht="409.5" hidden="1">
      <c r="B280" s="12"/>
      <c r="C280" s="12"/>
      <c r="D280" s="12"/>
      <c r="E280" s="12"/>
      <c r="F280" s="12"/>
      <c r="G280" s="12"/>
      <c r="H280" s="31"/>
      <c r="I280" s="31"/>
      <c r="J280" s="12"/>
      <c r="K280" s="12"/>
      <c r="L280" s="12"/>
      <c r="M280" s="12"/>
      <c r="N280" s="12"/>
    </row>
    <row r="281" spans="2:14" ht="12.75">
      <c r="B281" s="12"/>
      <c r="C281" s="12"/>
      <c r="D281" s="12"/>
      <c r="E281" s="12"/>
      <c r="F281" s="12"/>
      <c r="G281" s="13" t="s">
        <v>422</v>
      </c>
      <c r="H281" s="12"/>
      <c r="I281" s="12"/>
      <c r="J281" s="12"/>
      <c r="K281" s="12"/>
      <c r="L281" s="12"/>
      <c r="M281" s="12"/>
      <c r="N281" s="12"/>
    </row>
    <row r="282" spans="2:14" ht="12.75">
      <c r="B282" s="12"/>
      <c r="C282" s="12"/>
      <c r="D282" s="12"/>
      <c r="E282" s="12"/>
      <c r="F282" s="12"/>
      <c r="G282" s="12"/>
      <c r="H282" s="31"/>
      <c r="I282" s="31"/>
      <c r="J282" s="12"/>
      <c r="K282" s="12"/>
      <c r="L282" s="12"/>
      <c r="M282" s="12"/>
      <c r="N282" s="12"/>
    </row>
    <row r="283" spans="2:14" ht="12.75">
      <c r="B283" s="12"/>
      <c r="C283" s="36" t="s">
        <v>423</v>
      </c>
      <c r="D283" s="12"/>
      <c r="E283" s="12"/>
      <c r="F283" s="12"/>
      <c r="G283" s="41"/>
      <c r="H283" s="41">
        <v>0</v>
      </c>
      <c r="I283" s="41"/>
      <c r="J283" s="12"/>
      <c r="K283" s="12"/>
      <c r="L283" s="12"/>
      <c r="M283" s="12"/>
      <c r="N283" s="12"/>
    </row>
    <row r="284" spans="2:14" ht="12.75">
      <c r="B284" s="12"/>
      <c r="C284" s="12"/>
      <c r="D284" s="12"/>
      <c r="E284" s="12"/>
      <c r="F284" s="12"/>
      <c r="G284" s="12"/>
      <c r="H284" s="31"/>
      <c r="I284" s="31"/>
      <c r="J284" s="12"/>
      <c r="K284" s="12"/>
      <c r="L284" s="12"/>
      <c r="M284" s="12"/>
      <c r="N284" s="12"/>
    </row>
    <row r="285" spans="2:14" ht="12.75">
      <c r="B285" s="12"/>
      <c r="C285" s="12"/>
      <c r="D285" s="12"/>
      <c r="E285" s="12"/>
      <c r="F285" s="12"/>
      <c r="G285" s="12"/>
      <c r="H285" s="31"/>
      <c r="I285" s="31"/>
      <c r="J285" s="12"/>
      <c r="K285" s="12"/>
      <c r="L285" s="12"/>
      <c r="M285" s="12"/>
      <c r="N285" s="12"/>
    </row>
    <row r="286" spans="2:14" ht="12.75" hidden="1">
      <c r="B286" s="12"/>
      <c r="C286" s="12"/>
      <c r="D286" s="12"/>
      <c r="E286" s="12"/>
      <c r="F286" s="12"/>
      <c r="G286" s="12"/>
      <c r="H286" s="31"/>
      <c r="I286" s="31"/>
      <c r="J286" s="12"/>
      <c r="K286" s="12"/>
      <c r="L286" s="12"/>
      <c r="M286" s="12"/>
      <c r="N286" s="12"/>
    </row>
    <row r="287" spans="2:14" ht="12.75" hidden="1">
      <c r="B287" s="12"/>
      <c r="C287" s="12"/>
      <c r="D287" s="12"/>
      <c r="E287" s="12"/>
      <c r="F287" s="12"/>
      <c r="G287" s="13" t="s">
        <v>424</v>
      </c>
      <c r="H287" s="131"/>
      <c r="I287" s="132"/>
      <c r="J287" s="12"/>
      <c r="K287" s="12"/>
      <c r="L287" s="12"/>
      <c r="M287" s="12"/>
      <c r="N287" s="12"/>
    </row>
    <row r="288" spans="2:14" ht="12.75" hidden="1">
      <c r="B288" s="12"/>
      <c r="C288" s="12"/>
      <c r="D288" s="12"/>
      <c r="E288" s="12"/>
      <c r="F288" s="12"/>
      <c r="G288" s="12"/>
      <c r="H288" s="31"/>
      <c r="I288" s="31"/>
      <c r="J288" s="12"/>
      <c r="K288" s="12"/>
      <c r="L288" s="12"/>
      <c r="M288" s="12"/>
      <c r="N288" s="12"/>
    </row>
    <row r="289" spans="2:14" ht="12.75">
      <c r="B289" s="12"/>
      <c r="C289" s="36" t="s">
        <v>425</v>
      </c>
      <c r="D289" s="12"/>
      <c r="E289" s="12"/>
      <c r="F289" s="12"/>
      <c r="G289" s="41"/>
      <c r="H289" s="41">
        <v>0</v>
      </c>
      <c r="I289" s="41"/>
      <c r="J289" s="12"/>
      <c r="K289" s="12"/>
      <c r="L289" s="12"/>
      <c r="M289" s="12"/>
      <c r="N289" s="12"/>
    </row>
    <row r="290" spans="2:14" ht="12.75">
      <c r="B290" s="12"/>
      <c r="C290" s="12"/>
      <c r="D290" s="12"/>
      <c r="E290" s="12"/>
      <c r="F290" s="12"/>
      <c r="G290" s="12"/>
      <c r="H290" s="31"/>
      <c r="I290" s="31"/>
      <c r="J290" s="12"/>
      <c r="K290" s="12"/>
      <c r="L290" s="12"/>
      <c r="M290" s="12"/>
      <c r="N290" s="12"/>
    </row>
    <row r="291" spans="2:14" ht="12.75">
      <c r="B291" s="12"/>
      <c r="C291" s="45" t="s">
        <v>455</v>
      </c>
      <c r="D291" s="12"/>
      <c r="E291" s="12"/>
      <c r="F291" s="12"/>
      <c r="G291" s="41"/>
      <c r="H291" s="41">
        <v>0</v>
      </c>
      <c r="I291" s="41"/>
      <c r="J291" s="12"/>
      <c r="K291" s="12"/>
      <c r="L291" s="12"/>
      <c r="M291" s="12"/>
      <c r="N291" s="12"/>
    </row>
    <row r="292" spans="2:14" ht="12.75">
      <c r="B292" s="12"/>
      <c r="C292" s="12"/>
      <c r="D292" s="12"/>
      <c r="E292" s="12"/>
      <c r="F292" s="12"/>
      <c r="G292" s="12"/>
      <c r="H292" s="31"/>
      <c r="I292" s="31"/>
      <c r="J292" s="12"/>
      <c r="K292" s="12"/>
      <c r="L292" s="12"/>
      <c r="M292" s="12"/>
      <c r="N292" s="12"/>
    </row>
    <row r="296" spans="7:8" ht="12.75">
      <c r="G296" s="7" t="s">
        <v>456</v>
      </c>
      <c r="H296" s="5"/>
    </row>
    <row r="297" spans="7:8" ht="14.25">
      <c r="G297" s="5" t="s">
        <v>457</v>
      </c>
      <c r="H297" s="5"/>
    </row>
    <row r="298" ht="12.75">
      <c r="H298" s="6"/>
    </row>
    <row r="299" spans="2:14" ht="194.25" customHeight="1">
      <c r="B299" s="8" t="s">
        <v>9</v>
      </c>
      <c r="C299" s="8" t="s">
        <v>458</v>
      </c>
      <c r="D299" s="8" t="s">
        <v>459</v>
      </c>
      <c r="E299" s="8" t="s">
        <v>460</v>
      </c>
      <c r="F299" s="9" t="s">
        <v>461</v>
      </c>
      <c r="G299" s="9" t="s">
        <v>462</v>
      </c>
      <c r="H299" s="9" t="s">
        <v>463</v>
      </c>
      <c r="I299" s="9" t="s">
        <v>464</v>
      </c>
      <c r="J299" s="9"/>
      <c r="K299" s="9" t="s">
        <v>465</v>
      </c>
      <c r="L299" s="9"/>
      <c r="M299" s="9" t="s">
        <v>466</v>
      </c>
      <c r="N299" s="10" t="s">
        <v>467</v>
      </c>
    </row>
    <row r="300" spans="2:14" ht="12.75">
      <c r="B300" s="11">
        <v>1</v>
      </c>
      <c r="C300" s="11">
        <f>B300+1</f>
        <v>2</v>
      </c>
      <c r="D300" s="11">
        <f>C300+1</f>
        <v>3</v>
      </c>
      <c r="E300" s="11">
        <f>D300+1</f>
        <v>4</v>
      </c>
      <c r="F300" s="11">
        <f>E300+1</f>
        <v>5</v>
      </c>
      <c r="G300" s="11">
        <f>F300+1</f>
        <v>6</v>
      </c>
      <c r="H300" s="11">
        <f>G300+1</f>
        <v>7</v>
      </c>
      <c r="I300" s="46">
        <f>H300+1</f>
        <v>8</v>
      </c>
      <c r="J300" s="46"/>
      <c r="K300" s="46">
        <f>I300+1</f>
        <v>9</v>
      </c>
      <c r="L300" s="46"/>
      <c r="M300" s="11">
        <f>K300+1</f>
        <v>10</v>
      </c>
      <c r="N300" s="11">
        <f>M300+1</f>
        <v>11</v>
      </c>
    </row>
    <row r="301" spans="2:14" ht="12.75">
      <c r="B301" s="39" t="s">
        <v>468</v>
      </c>
      <c r="C301" s="133" t="s">
        <v>469</v>
      </c>
      <c r="D301" s="37" t="s">
        <v>25</v>
      </c>
      <c r="E301" s="101" t="s">
        <v>470</v>
      </c>
      <c r="F301" s="134" t="s">
        <v>471</v>
      </c>
      <c r="G301" s="98" t="s">
        <v>472</v>
      </c>
      <c r="H301" s="39" t="s">
        <v>472</v>
      </c>
      <c r="I301" s="135">
        <v>3085887.83</v>
      </c>
      <c r="J301" s="135"/>
      <c r="K301" s="135">
        <v>2888266.21</v>
      </c>
      <c r="L301" s="135"/>
      <c r="M301" s="136">
        <v>197621.62</v>
      </c>
      <c r="N301" s="137">
        <v>5</v>
      </c>
    </row>
    <row r="302" spans="2:14" ht="12.75">
      <c r="B302" s="12"/>
      <c r="C302" s="133" t="s">
        <v>473</v>
      </c>
      <c r="D302" s="37" t="s">
        <v>31</v>
      </c>
      <c r="E302" s="134" t="s">
        <v>474</v>
      </c>
      <c r="F302" s="134" t="s">
        <v>475</v>
      </c>
      <c r="G302" s="13"/>
      <c r="H302" s="12"/>
      <c r="I302" s="135"/>
      <c r="J302" s="135"/>
      <c r="K302" s="39"/>
      <c r="L302" s="39"/>
      <c r="M302" s="37"/>
      <c r="N302" s="138"/>
    </row>
    <row r="303" spans="2:14" ht="12.75">
      <c r="B303" s="12"/>
      <c r="C303" s="133" t="s">
        <v>476</v>
      </c>
      <c r="D303" s="37" t="s">
        <v>35</v>
      </c>
      <c r="E303" s="22"/>
      <c r="F303" s="134" t="s">
        <v>477</v>
      </c>
      <c r="G303" s="17"/>
      <c r="H303" s="12"/>
      <c r="I303" s="135"/>
      <c r="J303" s="135"/>
      <c r="K303" s="39"/>
      <c r="L303" s="39"/>
      <c r="M303" s="37"/>
      <c r="N303" s="138"/>
    </row>
    <row r="304" spans="2:14" ht="12.75">
      <c r="B304" s="12"/>
      <c r="C304" s="139"/>
      <c r="D304" s="37" t="s">
        <v>37</v>
      </c>
      <c r="E304" s="22"/>
      <c r="F304" s="134" t="s">
        <v>478</v>
      </c>
      <c r="G304" s="17"/>
      <c r="H304" s="12"/>
      <c r="I304" s="135"/>
      <c r="J304" s="135"/>
      <c r="K304" s="39"/>
      <c r="L304" s="39"/>
      <c r="M304" s="37"/>
      <c r="N304" s="138"/>
    </row>
    <row r="305" spans="2:14" ht="24.75">
      <c r="B305" s="12"/>
      <c r="C305" s="139"/>
      <c r="D305" s="38" t="s">
        <v>479</v>
      </c>
      <c r="E305" s="22"/>
      <c r="F305" s="140" t="s">
        <v>480</v>
      </c>
      <c r="G305" s="17"/>
      <c r="H305" s="12"/>
      <c r="I305" s="135"/>
      <c r="J305" s="135"/>
      <c r="K305" s="39"/>
      <c r="L305" s="39"/>
      <c r="M305" s="37"/>
      <c r="N305" s="138"/>
    </row>
    <row r="306" spans="2:14" ht="14.25">
      <c r="B306" s="12"/>
      <c r="C306" s="139"/>
      <c r="D306" s="37"/>
      <c r="E306" s="22"/>
      <c r="F306" s="134" t="s">
        <v>481</v>
      </c>
      <c r="G306" s="17"/>
      <c r="H306" s="12"/>
      <c r="I306" s="135"/>
      <c r="J306" s="135"/>
      <c r="K306" s="39"/>
      <c r="L306" s="39"/>
      <c r="M306" s="37"/>
      <c r="N306" s="138"/>
    </row>
    <row r="307" spans="2:14" ht="12.75">
      <c r="B307" s="12"/>
      <c r="C307" s="139"/>
      <c r="D307" s="37"/>
      <c r="E307" s="22"/>
      <c r="F307" s="134" t="s">
        <v>482</v>
      </c>
      <c r="G307" s="17"/>
      <c r="H307" s="12"/>
      <c r="I307" s="135"/>
      <c r="J307" s="135"/>
      <c r="K307" s="39"/>
      <c r="L307" s="39"/>
      <c r="M307" s="37"/>
      <c r="N307" s="138"/>
    </row>
    <row r="308" spans="2:14" ht="12.75">
      <c r="B308" s="12"/>
      <c r="C308" s="139"/>
      <c r="D308" s="37"/>
      <c r="E308" s="22"/>
      <c r="F308" s="134"/>
      <c r="G308" s="17"/>
      <c r="H308" s="12"/>
      <c r="I308" s="135"/>
      <c r="J308" s="135"/>
      <c r="K308" s="39"/>
      <c r="L308" s="39"/>
      <c r="M308" s="37"/>
      <c r="N308" s="138"/>
    </row>
    <row r="309" spans="2:14" ht="36" customHeight="1">
      <c r="B309" s="39" t="s">
        <v>89</v>
      </c>
      <c r="C309" s="141" t="s">
        <v>483</v>
      </c>
      <c r="D309" s="142" t="s">
        <v>484</v>
      </c>
      <c r="E309" s="101" t="s">
        <v>485</v>
      </c>
      <c r="F309" s="134" t="s">
        <v>471</v>
      </c>
      <c r="G309" s="98" t="s">
        <v>472</v>
      </c>
      <c r="H309" s="39" t="s">
        <v>472</v>
      </c>
      <c r="I309" s="135">
        <v>1070872.5</v>
      </c>
      <c r="J309" s="135"/>
      <c r="K309" s="135">
        <v>923568.84</v>
      </c>
      <c r="L309" s="135"/>
      <c r="M309" s="136">
        <v>147303.66</v>
      </c>
      <c r="N309" s="137">
        <v>2</v>
      </c>
    </row>
    <row r="310" spans="2:14" ht="14.25">
      <c r="B310" s="12"/>
      <c r="C310" s="37" t="s">
        <v>486</v>
      </c>
      <c r="D310" s="142" t="s">
        <v>31</v>
      </c>
      <c r="E310" s="134" t="s">
        <v>487</v>
      </c>
      <c r="F310" s="134" t="s">
        <v>488</v>
      </c>
      <c r="G310" s="12"/>
      <c r="H310" s="12"/>
      <c r="I310" s="39"/>
      <c r="J310" s="39"/>
      <c r="K310" s="39"/>
      <c r="L310" s="39"/>
      <c r="M310" s="136"/>
      <c r="N310" s="138"/>
    </row>
    <row r="311" spans="2:14" ht="14.25">
      <c r="B311" s="12"/>
      <c r="C311" s="37" t="s">
        <v>489</v>
      </c>
      <c r="D311" s="142" t="s">
        <v>35</v>
      </c>
      <c r="E311" s="12"/>
      <c r="F311" s="134" t="s">
        <v>490</v>
      </c>
      <c r="G311" s="13"/>
      <c r="H311" s="12"/>
      <c r="I311" s="39"/>
      <c r="J311" s="39"/>
      <c r="K311" s="39"/>
      <c r="L311" s="39"/>
      <c r="M311" s="37"/>
      <c r="N311" s="138"/>
    </row>
    <row r="312" spans="2:14" ht="14.25">
      <c r="B312" s="12"/>
      <c r="C312" s="37" t="s">
        <v>491</v>
      </c>
      <c r="D312" s="142" t="s">
        <v>37</v>
      </c>
      <c r="E312" s="12"/>
      <c r="F312" s="134" t="s">
        <v>492</v>
      </c>
      <c r="G312" s="12"/>
      <c r="H312" s="12"/>
      <c r="I312" s="39"/>
      <c r="J312" s="39"/>
      <c r="K312" s="39"/>
      <c r="L312" s="39"/>
      <c r="M312" s="37"/>
      <c r="N312" s="138"/>
    </row>
    <row r="313" spans="2:14" ht="14.25">
      <c r="B313" s="12"/>
      <c r="C313" s="37" t="s">
        <v>493</v>
      </c>
      <c r="D313" s="142" t="s">
        <v>39</v>
      </c>
      <c r="E313" s="12"/>
      <c r="F313" s="140" t="s">
        <v>494</v>
      </c>
      <c r="G313" s="13"/>
      <c r="H313" s="12"/>
      <c r="I313" s="39"/>
      <c r="J313" s="39"/>
      <c r="K313" s="39"/>
      <c r="L313" s="39"/>
      <c r="M313" s="37"/>
      <c r="N313" s="138"/>
    </row>
    <row r="314" spans="2:14" ht="47.25" customHeight="1">
      <c r="B314" s="12"/>
      <c r="C314" s="133" t="s">
        <v>495</v>
      </c>
      <c r="D314" s="142" t="s">
        <v>496</v>
      </c>
      <c r="E314" s="12"/>
      <c r="F314" s="134" t="s">
        <v>497</v>
      </c>
      <c r="G314" s="12"/>
      <c r="H314" s="12"/>
      <c r="I314" s="39"/>
      <c r="J314" s="39"/>
      <c r="K314" s="39"/>
      <c r="L314" s="39"/>
      <c r="M314" s="37"/>
      <c r="N314" s="138"/>
    </row>
    <row r="315" spans="2:14" ht="12.75">
      <c r="B315" s="12"/>
      <c r="C315" s="12"/>
      <c r="D315" s="12"/>
      <c r="E315" s="12"/>
      <c r="F315" s="134" t="s">
        <v>498</v>
      </c>
      <c r="G315" s="12"/>
      <c r="H315" s="12"/>
      <c r="I315" s="39"/>
      <c r="J315" s="39"/>
      <c r="K315" s="39"/>
      <c r="L315" s="39"/>
      <c r="M315" s="37"/>
      <c r="N315" s="138"/>
    </row>
    <row r="316" spans="2:14" ht="14.25">
      <c r="B316" s="12"/>
      <c r="C316" s="121" t="s">
        <v>499</v>
      </c>
      <c r="D316" s="12"/>
      <c r="E316" s="12"/>
      <c r="F316" s="134"/>
      <c r="G316" s="12"/>
      <c r="H316" s="12"/>
      <c r="I316" s="135">
        <f>I301+I309</f>
        <v>4156760.33</v>
      </c>
      <c r="J316" s="135"/>
      <c r="K316" s="135">
        <f>K301+K309</f>
        <v>3811835.05</v>
      </c>
      <c r="L316" s="135"/>
      <c r="M316" s="136">
        <f>M301+M309</f>
        <v>344925.28</v>
      </c>
      <c r="N316" s="137">
        <v>7</v>
      </c>
    </row>
  </sheetData>
  <sheetProtection selectLockedCells="1" selectUnlockedCells="1"/>
  <mergeCells count="392">
    <mergeCell ref="M5:N5"/>
    <mergeCell ref="B47:B48"/>
    <mergeCell ref="C47:C48"/>
    <mergeCell ref="D47:D48"/>
    <mergeCell ref="G47:G48"/>
    <mergeCell ref="H47:H48"/>
    <mergeCell ref="J47:J48"/>
    <mergeCell ref="L47:L48"/>
    <mergeCell ref="M47:M48"/>
    <mergeCell ref="B49:B50"/>
    <mergeCell ref="C49:C50"/>
    <mergeCell ref="D49:D50"/>
    <mergeCell ref="G49:G50"/>
    <mergeCell ref="H49:H50"/>
    <mergeCell ref="J49:J50"/>
    <mergeCell ref="L49:L50"/>
    <mergeCell ref="M49:M50"/>
    <mergeCell ref="B51:B52"/>
    <mergeCell ref="C51:C52"/>
    <mergeCell ref="D51:D52"/>
    <mergeCell ref="G51:G52"/>
    <mergeCell ref="H51:H52"/>
    <mergeCell ref="J51:J52"/>
    <mergeCell ref="L51:L52"/>
    <mergeCell ref="M51:M52"/>
    <mergeCell ref="G84:H84"/>
    <mergeCell ref="I84:J84"/>
    <mergeCell ref="G85:H85"/>
    <mergeCell ref="I85:J85"/>
    <mergeCell ref="E88:J88"/>
    <mergeCell ref="G89:H89"/>
    <mergeCell ref="I89:J89"/>
    <mergeCell ref="G90:H90"/>
    <mergeCell ref="I90:J90"/>
    <mergeCell ref="G91:H91"/>
    <mergeCell ref="I91:J91"/>
    <mergeCell ref="G92:H92"/>
    <mergeCell ref="I92:J92"/>
    <mergeCell ref="G93:H93"/>
    <mergeCell ref="I93:J93"/>
    <mergeCell ref="G94:H94"/>
    <mergeCell ref="I94:J94"/>
    <mergeCell ref="G95:H95"/>
    <mergeCell ref="I95:J95"/>
    <mergeCell ref="G96:H96"/>
    <mergeCell ref="I96:J96"/>
    <mergeCell ref="G97:H97"/>
    <mergeCell ref="I97:J97"/>
    <mergeCell ref="G98:H98"/>
    <mergeCell ref="I98:J98"/>
    <mergeCell ref="G99:H99"/>
    <mergeCell ref="I99:J99"/>
    <mergeCell ref="G100:H100"/>
    <mergeCell ref="I100:J100"/>
    <mergeCell ref="G101:H101"/>
    <mergeCell ref="I101:J101"/>
    <mergeCell ref="G102:H102"/>
    <mergeCell ref="I102:J102"/>
    <mergeCell ref="G103:H103"/>
    <mergeCell ref="I103:J103"/>
    <mergeCell ref="G104:H104"/>
    <mergeCell ref="I104:J104"/>
    <mergeCell ref="G105:H105"/>
    <mergeCell ref="I105:J105"/>
    <mergeCell ref="G106:H106"/>
    <mergeCell ref="I106:J106"/>
    <mergeCell ref="G107:H107"/>
    <mergeCell ref="I107:J107"/>
    <mergeCell ref="G108:H108"/>
    <mergeCell ref="I108:J108"/>
    <mergeCell ref="G109:H109"/>
    <mergeCell ref="I109:J109"/>
    <mergeCell ref="G110:H110"/>
    <mergeCell ref="I110:J110"/>
    <mergeCell ref="G111:H111"/>
    <mergeCell ref="I111:J111"/>
    <mergeCell ref="G112:H112"/>
    <mergeCell ref="I112:J112"/>
    <mergeCell ref="G113:H113"/>
    <mergeCell ref="I113:J113"/>
    <mergeCell ref="G114:H114"/>
    <mergeCell ref="I114:J114"/>
    <mergeCell ref="G115:H115"/>
    <mergeCell ref="I115:J115"/>
    <mergeCell ref="G116:H116"/>
    <mergeCell ref="I116:J116"/>
    <mergeCell ref="G117:H117"/>
    <mergeCell ref="I117:J117"/>
    <mergeCell ref="G118:H118"/>
    <mergeCell ref="I118:J118"/>
    <mergeCell ref="G119:H119"/>
    <mergeCell ref="I119:J119"/>
    <mergeCell ref="G120:H120"/>
    <mergeCell ref="I120:J120"/>
    <mergeCell ref="G121:H121"/>
    <mergeCell ref="I121:J121"/>
    <mergeCell ref="G122:H122"/>
    <mergeCell ref="I122:J122"/>
    <mergeCell ref="G123:H123"/>
    <mergeCell ref="I123:J123"/>
    <mergeCell ref="G124:H124"/>
    <mergeCell ref="I124:J124"/>
    <mergeCell ref="G125:H125"/>
    <mergeCell ref="I125:J125"/>
    <mergeCell ref="G126:H126"/>
    <mergeCell ref="I126:J126"/>
    <mergeCell ref="G127:H127"/>
    <mergeCell ref="I127:J127"/>
    <mergeCell ref="G128:H128"/>
    <mergeCell ref="I128:J128"/>
    <mergeCell ref="G129:H129"/>
    <mergeCell ref="I129:J129"/>
    <mergeCell ref="G130:H130"/>
    <mergeCell ref="I130:J130"/>
    <mergeCell ref="G131:H131"/>
    <mergeCell ref="I131:J131"/>
    <mergeCell ref="G132:H132"/>
    <mergeCell ref="I132:J132"/>
    <mergeCell ref="G133:H133"/>
    <mergeCell ref="I133:J133"/>
    <mergeCell ref="G134:H134"/>
    <mergeCell ref="I134:J134"/>
    <mergeCell ref="G135:H135"/>
    <mergeCell ref="I135:J135"/>
    <mergeCell ref="G136:H136"/>
    <mergeCell ref="I136:J136"/>
    <mergeCell ref="G137:H137"/>
    <mergeCell ref="I137:J137"/>
    <mergeCell ref="G138:H138"/>
    <mergeCell ref="I138:J138"/>
    <mergeCell ref="G139:H139"/>
    <mergeCell ref="I139:J139"/>
    <mergeCell ref="G140:H140"/>
    <mergeCell ref="I140:J140"/>
    <mergeCell ref="G141:H141"/>
    <mergeCell ref="I141:J141"/>
    <mergeCell ref="G142:H142"/>
    <mergeCell ref="I142:J142"/>
    <mergeCell ref="G143:H143"/>
    <mergeCell ref="I143:J143"/>
    <mergeCell ref="G144:H144"/>
    <mergeCell ref="I144:J144"/>
    <mergeCell ref="G145:H145"/>
    <mergeCell ref="I145:J145"/>
    <mergeCell ref="G146:H146"/>
    <mergeCell ref="I146:J146"/>
    <mergeCell ref="G147:H147"/>
    <mergeCell ref="I147:J147"/>
    <mergeCell ref="G148:H148"/>
    <mergeCell ref="I148:J148"/>
    <mergeCell ref="G149:H149"/>
    <mergeCell ref="I149:J149"/>
    <mergeCell ref="G150:H150"/>
    <mergeCell ref="I150:J150"/>
    <mergeCell ref="G151:H151"/>
    <mergeCell ref="I151:J151"/>
    <mergeCell ref="G152:H152"/>
    <mergeCell ref="I152:J152"/>
    <mergeCell ref="G153:H153"/>
    <mergeCell ref="I153:J153"/>
    <mergeCell ref="G154:H154"/>
    <mergeCell ref="I154:J154"/>
    <mergeCell ref="G155:H155"/>
    <mergeCell ref="I155:J155"/>
    <mergeCell ref="G156:H156"/>
    <mergeCell ref="I156:J156"/>
    <mergeCell ref="G157:H157"/>
    <mergeCell ref="I157:J157"/>
    <mergeCell ref="G158:H158"/>
    <mergeCell ref="I158:J158"/>
    <mergeCell ref="G159:H159"/>
    <mergeCell ref="I159:J159"/>
    <mergeCell ref="G160:H160"/>
    <mergeCell ref="I160:J160"/>
    <mergeCell ref="G161:H161"/>
    <mergeCell ref="I161:J161"/>
    <mergeCell ref="G162:H162"/>
    <mergeCell ref="I162:J162"/>
    <mergeCell ref="G163:H163"/>
    <mergeCell ref="I163:J163"/>
    <mergeCell ref="G164:H164"/>
    <mergeCell ref="I164:J164"/>
    <mergeCell ref="G165:H165"/>
    <mergeCell ref="I165:J165"/>
    <mergeCell ref="G166:H166"/>
    <mergeCell ref="I166:J166"/>
    <mergeCell ref="G167:H167"/>
    <mergeCell ref="I167:J167"/>
    <mergeCell ref="G168:H168"/>
    <mergeCell ref="I168:J168"/>
    <mergeCell ref="G170:H170"/>
    <mergeCell ref="G171:H171"/>
    <mergeCell ref="I171:J171"/>
    <mergeCell ref="I172:J172"/>
    <mergeCell ref="G173:H173"/>
    <mergeCell ref="I173:J173"/>
    <mergeCell ref="G174:H174"/>
    <mergeCell ref="I174:J174"/>
    <mergeCell ref="G175:H175"/>
    <mergeCell ref="I175:J175"/>
    <mergeCell ref="G176:H176"/>
    <mergeCell ref="I176:J176"/>
    <mergeCell ref="G177:H177"/>
    <mergeCell ref="I177:J177"/>
    <mergeCell ref="G178:H178"/>
    <mergeCell ref="I178:J178"/>
    <mergeCell ref="E179:J179"/>
    <mergeCell ref="G180:H180"/>
    <mergeCell ref="I180:J180"/>
    <mergeCell ref="G181:H181"/>
    <mergeCell ref="I181:J181"/>
    <mergeCell ref="G182:H182"/>
    <mergeCell ref="I182:J182"/>
    <mergeCell ref="G183:H183"/>
    <mergeCell ref="I183:J183"/>
    <mergeCell ref="G184:H184"/>
    <mergeCell ref="I184:J184"/>
    <mergeCell ref="G185:H185"/>
    <mergeCell ref="I185:J185"/>
    <mergeCell ref="G186:H186"/>
    <mergeCell ref="I186:J186"/>
    <mergeCell ref="G187:H187"/>
    <mergeCell ref="I187:J187"/>
    <mergeCell ref="G188:H188"/>
    <mergeCell ref="I188:J188"/>
    <mergeCell ref="G189:H189"/>
    <mergeCell ref="I189:J189"/>
    <mergeCell ref="G190:H190"/>
    <mergeCell ref="I190:J190"/>
    <mergeCell ref="G191:H191"/>
    <mergeCell ref="I191:J191"/>
    <mergeCell ref="G192:H192"/>
    <mergeCell ref="I192:J192"/>
    <mergeCell ref="G193:H193"/>
    <mergeCell ref="I193:J193"/>
    <mergeCell ref="G194:H194"/>
    <mergeCell ref="I194:J194"/>
    <mergeCell ref="G195:H195"/>
    <mergeCell ref="I195:J195"/>
    <mergeCell ref="G196:H196"/>
    <mergeCell ref="I196:J196"/>
    <mergeCell ref="G197:H197"/>
    <mergeCell ref="I197:J197"/>
    <mergeCell ref="G198:H198"/>
    <mergeCell ref="I198:J198"/>
    <mergeCell ref="G199:H199"/>
    <mergeCell ref="I199:J199"/>
    <mergeCell ref="G200:H200"/>
    <mergeCell ref="I200:J200"/>
    <mergeCell ref="G201:H201"/>
    <mergeCell ref="I201:J201"/>
    <mergeCell ref="G202:H202"/>
    <mergeCell ref="I202:J202"/>
    <mergeCell ref="G203:H203"/>
    <mergeCell ref="I203:J203"/>
    <mergeCell ref="G204:H204"/>
    <mergeCell ref="I204:J204"/>
    <mergeCell ref="G205:H205"/>
    <mergeCell ref="I205:J205"/>
    <mergeCell ref="G206:H206"/>
    <mergeCell ref="I206:J206"/>
    <mergeCell ref="G207:H207"/>
    <mergeCell ref="I207:J207"/>
    <mergeCell ref="G208:H208"/>
    <mergeCell ref="I208:J208"/>
    <mergeCell ref="G209:H209"/>
    <mergeCell ref="I209:J209"/>
    <mergeCell ref="G210:H210"/>
    <mergeCell ref="I210:J210"/>
    <mergeCell ref="G211:H211"/>
    <mergeCell ref="I211:J211"/>
    <mergeCell ref="G212:H212"/>
    <mergeCell ref="I212:J212"/>
    <mergeCell ref="G213:H213"/>
    <mergeCell ref="I213:J213"/>
    <mergeCell ref="G214:H214"/>
    <mergeCell ref="I214:J214"/>
    <mergeCell ref="G215:H215"/>
    <mergeCell ref="I215:J215"/>
    <mergeCell ref="G216:H216"/>
    <mergeCell ref="I216:J216"/>
    <mergeCell ref="G217:H217"/>
    <mergeCell ref="I217:J217"/>
    <mergeCell ref="G218:H218"/>
    <mergeCell ref="I218:J218"/>
    <mergeCell ref="G219:H219"/>
    <mergeCell ref="I219:J219"/>
    <mergeCell ref="G220:H220"/>
    <mergeCell ref="I220:J220"/>
    <mergeCell ref="G221:H221"/>
    <mergeCell ref="I221:J221"/>
    <mergeCell ref="G222:H222"/>
    <mergeCell ref="I222:J222"/>
    <mergeCell ref="G223:H223"/>
    <mergeCell ref="I223:J223"/>
    <mergeCell ref="G224:H224"/>
    <mergeCell ref="I224:J224"/>
    <mergeCell ref="G225:H225"/>
    <mergeCell ref="G226:H226"/>
    <mergeCell ref="I226:J226"/>
    <mergeCell ref="G227:H227"/>
    <mergeCell ref="I227:J227"/>
    <mergeCell ref="F228:J228"/>
    <mergeCell ref="G229:H229"/>
    <mergeCell ref="I229:J229"/>
    <mergeCell ref="G230:H230"/>
    <mergeCell ref="I230:J230"/>
    <mergeCell ref="G231:H231"/>
    <mergeCell ref="I231:J231"/>
    <mergeCell ref="G232:H232"/>
    <mergeCell ref="I232:J232"/>
    <mergeCell ref="G233:H233"/>
    <mergeCell ref="I233:J233"/>
    <mergeCell ref="G234:H234"/>
    <mergeCell ref="I234:J234"/>
    <mergeCell ref="G235:H235"/>
    <mergeCell ref="I235:J235"/>
    <mergeCell ref="G236:H236"/>
    <mergeCell ref="I236:J236"/>
    <mergeCell ref="G237:H237"/>
    <mergeCell ref="I237:J237"/>
    <mergeCell ref="G238:H238"/>
    <mergeCell ref="I238:J238"/>
    <mergeCell ref="E239:J239"/>
    <mergeCell ref="G240:H240"/>
    <mergeCell ref="I240:J240"/>
    <mergeCell ref="G241:H241"/>
    <mergeCell ref="I241:J241"/>
    <mergeCell ref="G242:H242"/>
    <mergeCell ref="I242:J242"/>
    <mergeCell ref="E243:J243"/>
    <mergeCell ref="G244:H244"/>
    <mergeCell ref="I244:J244"/>
    <mergeCell ref="G245:H245"/>
    <mergeCell ref="I245:J245"/>
    <mergeCell ref="G246:H246"/>
    <mergeCell ref="G247:H247"/>
    <mergeCell ref="I247:J247"/>
    <mergeCell ref="H273:I273"/>
    <mergeCell ref="H274:I274"/>
    <mergeCell ref="H276:I276"/>
    <mergeCell ref="H277:I277"/>
    <mergeCell ref="H278:I278"/>
    <mergeCell ref="H279:I279"/>
    <mergeCell ref="H280:I280"/>
    <mergeCell ref="H282:I282"/>
    <mergeCell ref="H283:I283"/>
    <mergeCell ref="H284:I284"/>
    <mergeCell ref="H285:I285"/>
    <mergeCell ref="H286:I286"/>
    <mergeCell ref="H288:I288"/>
    <mergeCell ref="H289:I289"/>
    <mergeCell ref="H290:I290"/>
    <mergeCell ref="H291:I291"/>
    <mergeCell ref="H292:I292"/>
    <mergeCell ref="I299:J299"/>
    <mergeCell ref="K299:L299"/>
    <mergeCell ref="I300:J300"/>
    <mergeCell ref="K300:L300"/>
    <mergeCell ref="I301:J301"/>
    <mergeCell ref="K301:L301"/>
    <mergeCell ref="I302:J302"/>
    <mergeCell ref="K302:L302"/>
    <mergeCell ref="I303:J303"/>
    <mergeCell ref="K303:L303"/>
    <mergeCell ref="I304:J304"/>
    <mergeCell ref="K304:L304"/>
    <mergeCell ref="I305:J305"/>
    <mergeCell ref="K305:L305"/>
    <mergeCell ref="I306:J306"/>
    <mergeCell ref="K306:L306"/>
    <mergeCell ref="I307:J307"/>
    <mergeCell ref="K307:L307"/>
    <mergeCell ref="I308:J308"/>
    <mergeCell ref="K308:L308"/>
    <mergeCell ref="D309:D314"/>
    <mergeCell ref="I309:J309"/>
    <mergeCell ref="K309:L309"/>
    <mergeCell ref="I310:J310"/>
    <mergeCell ref="K310:L310"/>
    <mergeCell ref="I311:J311"/>
    <mergeCell ref="K311:L311"/>
    <mergeCell ref="I312:J312"/>
    <mergeCell ref="K312:L312"/>
    <mergeCell ref="I313:J313"/>
    <mergeCell ref="K313:L313"/>
    <mergeCell ref="I314:J314"/>
    <mergeCell ref="K314:L314"/>
    <mergeCell ref="I315:J315"/>
    <mergeCell ref="K315:L315"/>
    <mergeCell ref="I316:J316"/>
    <mergeCell ref="K316:L316"/>
  </mergeCells>
  <printOptions/>
  <pageMargins left="0.2361111111111111" right="0.2361111111111111" top="0.5902777777777778" bottom="0.5902777777777778" header="0.5118055555555555" footer="0.5118055555555555"/>
  <pageSetup horizontalDpi="300" verticalDpi="3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</dc:creator>
  <cp:keywords/>
  <dc:description/>
  <cp:lastModifiedBy/>
  <cp:lastPrinted>2020-02-17T05:19:00Z</cp:lastPrinted>
  <dcterms:created xsi:type="dcterms:W3CDTF">2015-02-24T10:29:25Z</dcterms:created>
  <dcterms:modified xsi:type="dcterms:W3CDTF">2022-04-11T17:52:14Z</dcterms:modified>
  <cp:category/>
  <cp:version/>
  <cp:contentType/>
  <cp:contentStatus/>
  <cp:revision>36</cp:revision>
</cp:coreProperties>
</file>